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74e62434bcd37f/Desktop/BB - May 23/"/>
    </mc:Choice>
  </mc:AlternateContent>
  <xr:revisionPtr revIDLastSave="0" documentId="8_{6965312B-B6F3-484C-A354-D7E3DAA9B8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STRICTS" sheetId="1" r:id="rId1"/>
    <sheet name="Challenges" sheetId="4" r:id="rId2"/>
    <sheet name="Sheet1" sheetId="5" r:id="rId3"/>
    <sheet name="Sheet2" sheetId="6" r:id="rId4"/>
  </sheets>
  <definedNames>
    <definedName name="_xlnm.Print_Area" localSheetId="1">Challenges!$A$1:$O$78</definedName>
    <definedName name="_xlnm.Print_Area" localSheetId="0">DISTRICTS!$A$1:$O$146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M66" i="1"/>
  <c r="L66" i="1"/>
  <c r="K66" i="1"/>
  <c r="D28" i="1" l="1"/>
  <c r="E82" i="1" l="1"/>
  <c r="L39" i="1" l="1"/>
  <c r="L139" i="1" l="1"/>
  <c r="L129" i="1"/>
  <c r="L117" i="1"/>
  <c r="L105" i="1"/>
  <c r="L92" i="1"/>
  <c r="L81" i="1"/>
  <c r="L52" i="1"/>
  <c r="L28" i="1"/>
  <c r="L16" i="1"/>
  <c r="L6" i="1"/>
  <c r="D140" i="1"/>
  <c r="D130" i="1"/>
  <c r="D119" i="1"/>
  <c r="D108" i="1"/>
  <c r="D95" i="1"/>
  <c r="D82" i="1"/>
  <c r="D72" i="1"/>
  <c r="D64" i="1"/>
  <c r="D49" i="1"/>
  <c r="D38" i="1"/>
  <c r="D10" i="1"/>
  <c r="E64" i="1"/>
  <c r="E72" i="1"/>
  <c r="L145" i="1" l="1"/>
  <c r="M139" i="1"/>
  <c r="O139" i="1"/>
  <c r="M129" i="1"/>
  <c r="O129" i="1"/>
  <c r="M117" i="1"/>
  <c r="O117" i="1"/>
  <c r="M105" i="1"/>
  <c r="O105" i="1"/>
  <c r="M92" i="1"/>
  <c r="O92" i="1"/>
  <c r="M81" i="1"/>
  <c r="O81" i="1"/>
  <c r="E140" i="1"/>
  <c r="G140" i="1"/>
  <c r="E130" i="1"/>
  <c r="G130" i="1"/>
  <c r="E119" i="1"/>
  <c r="G119" i="1"/>
  <c r="E108" i="1"/>
  <c r="G108" i="1"/>
  <c r="E95" i="1"/>
  <c r="G95" i="1"/>
  <c r="G82" i="1"/>
  <c r="M52" i="1"/>
  <c r="O52" i="1"/>
  <c r="M39" i="1"/>
  <c r="O39" i="1"/>
  <c r="M28" i="1"/>
  <c r="O28" i="1"/>
  <c r="M16" i="1"/>
  <c r="O16" i="1"/>
  <c r="M6" i="1"/>
  <c r="O6" i="1"/>
  <c r="G72" i="1"/>
  <c r="G64" i="1"/>
  <c r="E49" i="1"/>
  <c r="G49" i="1"/>
  <c r="E38" i="1"/>
  <c r="G38" i="1"/>
  <c r="E28" i="1"/>
  <c r="G28" i="1"/>
  <c r="E10" i="1"/>
  <c r="G10" i="1"/>
  <c r="M145" i="1" l="1"/>
  <c r="M183" i="5"/>
  <c r="L183" i="5"/>
  <c r="K183" i="5"/>
  <c r="J183" i="5"/>
  <c r="L175" i="5" s="1"/>
  <c r="F177" i="5"/>
  <c r="E177" i="5"/>
  <c r="D177" i="5"/>
  <c r="C177" i="5"/>
  <c r="M172" i="5"/>
  <c r="L172" i="5"/>
  <c r="K172" i="5"/>
  <c r="J172" i="5"/>
  <c r="L162" i="5" s="1"/>
  <c r="F165" i="5"/>
  <c r="E165" i="5"/>
  <c r="D165" i="5"/>
  <c r="C165" i="5"/>
  <c r="M159" i="5"/>
  <c r="L159" i="5"/>
  <c r="K159" i="5"/>
  <c r="J159" i="5"/>
  <c r="L149" i="5" s="1"/>
  <c r="E156" i="5"/>
  <c r="F153" i="5"/>
  <c r="E153" i="5"/>
  <c r="D153" i="5"/>
  <c r="C153" i="5"/>
  <c r="M146" i="5"/>
  <c r="L146" i="5"/>
  <c r="K146" i="5"/>
  <c r="J146" i="5"/>
  <c r="F142" i="5"/>
  <c r="E142" i="5"/>
  <c r="E133" i="5" s="1"/>
  <c r="D142" i="5"/>
  <c r="C142" i="5"/>
  <c r="F117" i="5"/>
  <c r="E117" i="5"/>
  <c r="D117" i="5"/>
  <c r="C117" i="5"/>
  <c r="M116" i="5"/>
  <c r="L116" i="5"/>
  <c r="K116" i="5"/>
  <c r="J116" i="5"/>
  <c r="M104" i="5"/>
  <c r="L104" i="5"/>
  <c r="L92" i="5" s="1"/>
  <c r="K104" i="5"/>
  <c r="J104" i="5"/>
  <c r="F103" i="5"/>
  <c r="E103" i="5"/>
  <c r="E92" i="5" s="1"/>
  <c r="D103" i="5"/>
  <c r="C103" i="5"/>
  <c r="M89" i="5"/>
  <c r="L89" i="5"/>
  <c r="L78" i="5" s="1"/>
  <c r="J89" i="5"/>
  <c r="F89" i="5"/>
  <c r="E89" i="5"/>
  <c r="E80" i="5" s="1"/>
  <c r="D89" i="5"/>
  <c r="C89" i="5"/>
  <c r="F77" i="5"/>
  <c r="E77" i="5"/>
  <c r="D77" i="5"/>
  <c r="C77" i="5"/>
  <c r="E66" i="5" s="1"/>
  <c r="M75" i="5"/>
  <c r="L75" i="5"/>
  <c r="K75" i="5"/>
  <c r="J75" i="5"/>
  <c r="F54" i="5"/>
  <c r="E54" i="5"/>
  <c r="D54" i="5"/>
  <c r="C54" i="5"/>
  <c r="M48" i="5"/>
  <c r="L48" i="5"/>
  <c r="K48" i="5"/>
  <c r="J48" i="5"/>
  <c r="E45" i="5"/>
  <c r="F42" i="5"/>
  <c r="E42" i="5"/>
  <c r="D42" i="5"/>
  <c r="C42" i="5"/>
  <c r="M34" i="5"/>
  <c r="L34" i="5"/>
  <c r="K34" i="5"/>
  <c r="J34" i="5"/>
  <c r="L27" i="5" s="1"/>
  <c r="F31" i="5"/>
  <c r="E31" i="5"/>
  <c r="E15" i="5" s="1"/>
  <c r="D31" i="5"/>
  <c r="C31" i="5"/>
  <c r="M24" i="5"/>
  <c r="L24" i="5"/>
  <c r="L18" i="5" s="1"/>
  <c r="K24" i="5"/>
  <c r="J24" i="5"/>
  <c r="M15" i="5"/>
  <c r="L15" i="5"/>
  <c r="K15" i="5"/>
  <c r="J15" i="5"/>
  <c r="F12" i="5"/>
  <c r="E12" i="5"/>
  <c r="D12" i="5"/>
  <c r="C12" i="5"/>
  <c r="L1" i="5"/>
  <c r="E1" i="5" l="1"/>
  <c r="E106" i="5"/>
  <c r="L133" i="5"/>
  <c r="L37" i="5"/>
  <c r="L66" i="5"/>
  <c r="L107" i="5"/>
  <c r="E34" i="5"/>
  <c r="E145" i="5"/>
  <c r="E168" i="5"/>
  <c r="K139" i="1"/>
  <c r="M132" i="1" s="1"/>
  <c r="N59" i="4" s="1"/>
  <c r="K92" i="1"/>
  <c r="M84" i="1" s="1"/>
  <c r="N23" i="4" s="1"/>
  <c r="K129" i="1"/>
  <c r="K81" i="1"/>
  <c r="M74" i="1" s="1"/>
  <c r="N14" i="4" s="1"/>
  <c r="K117" i="1"/>
  <c r="M108" i="1" s="1"/>
  <c r="N42" i="4" s="1"/>
  <c r="C140" i="1"/>
  <c r="E133" i="1" s="1"/>
  <c r="N3" i="4" s="1"/>
  <c r="K105" i="1"/>
  <c r="C130" i="1"/>
  <c r="E122" i="1" s="1"/>
  <c r="H70" i="4" s="1"/>
  <c r="M55" i="1"/>
  <c r="H19" i="4" s="1"/>
  <c r="C119" i="1"/>
  <c r="C108" i="1"/>
  <c r="E98" i="1" s="1"/>
  <c r="H48" i="4" s="1"/>
  <c r="K52" i="1"/>
  <c r="M42" i="1" s="1"/>
  <c r="H13" i="4" s="1"/>
  <c r="C95" i="1"/>
  <c r="E85" i="1" s="1"/>
  <c r="H38" i="4" s="1"/>
  <c r="O64" i="4" s="1"/>
  <c r="K39" i="1"/>
  <c r="M31" i="1" s="1"/>
  <c r="H3" i="4" s="1"/>
  <c r="O49" i="4" s="1"/>
  <c r="K28" i="1"/>
  <c r="C82" i="1"/>
  <c r="E74" i="1" s="1"/>
  <c r="C49" i="1"/>
  <c r="E41" i="1" s="1"/>
  <c r="B28" i="4" s="1"/>
  <c r="K16" i="1"/>
  <c r="M9" i="1" s="1"/>
  <c r="B62" i="4" s="1"/>
  <c r="O53" i="4" s="1"/>
  <c r="C38" i="1"/>
  <c r="E31" i="1" s="1"/>
  <c r="B22" i="4" s="1"/>
  <c r="I15" i="4" s="1"/>
  <c r="K6" i="1"/>
  <c r="C28" i="1"/>
  <c r="E13" i="1" s="1"/>
  <c r="B11" i="4" s="1"/>
  <c r="C72" i="1"/>
  <c r="E67" i="1" s="1"/>
  <c r="C64" i="1"/>
  <c r="E52" i="1" s="1"/>
  <c r="B37" i="4" s="1"/>
  <c r="O46" i="4" s="1"/>
  <c r="C10" i="1"/>
  <c r="O25" i="4" l="1"/>
  <c r="O61" i="4"/>
  <c r="O38" i="4"/>
  <c r="O54" i="4"/>
  <c r="O16" i="4"/>
  <c r="O57" i="4"/>
  <c r="O17" i="4"/>
  <c r="O50" i="4"/>
  <c r="O39" i="4"/>
  <c r="O30" i="4"/>
  <c r="I35" i="4"/>
  <c r="O35" i="4"/>
  <c r="O6" i="4"/>
  <c r="O34" i="4"/>
  <c r="O20" i="4"/>
  <c r="O37" i="4"/>
  <c r="O29" i="4"/>
  <c r="O33" i="4"/>
  <c r="I7" i="4"/>
  <c r="O27" i="4"/>
  <c r="I49" i="4"/>
  <c r="O4" i="4"/>
  <c r="I71" i="4"/>
  <c r="O5" i="4"/>
  <c r="I67" i="4"/>
  <c r="O12" i="4"/>
  <c r="I41" i="4"/>
  <c r="O10" i="4"/>
  <c r="I46" i="4"/>
  <c r="I50" i="4"/>
  <c r="I39" i="4"/>
  <c r="I61" i="4"/>
  <c r="I33" i="4"/>
  <c r="I65" i="4"/>
  <c r="I51" i="4"/>
  <c r="I63" i="4"/>
  <c r="I25" i="4"/>
  <c r="I68" i="4"/>
  <c r="I66" i="4"/>
  <c r="I57" i="4"/>
  <c r="I34" i="4"/>
  <c r="I56" i="4"/>
  <c r="I14" i="4"/>
  <c r="I45" i="4"/>
  <c r="I36" i="4"/>
  <c r="I43" i="4"/>
  <c r="C5" i="4"/>
  <c r="I21" i="4"/>
  <c r="C75" i="4"/>
  <c r="I23" i="4"/>
  <c r="C60" i="4"/>
  <c r="I26" i="4"/>
  <c r="C76" i="4"/>
  <c r="I10" i="4"/>
  <c r="C33" i="4"/>
  <c r="C82" i="4"/>
  <c r="C30" i="4"/>
  <c r="C83" i="4"/>
  <c r="C58" i="4"/>
  <c r="C73" i="4"/>
  <c r="C68" i="4"/>
  <c r="C80" i="4"/>
  <c r="C56" i="4"/>
  <c r="C77" i="4"/>
  <c r="C59" i="4"/>
  <c r="C67" i="4"/>
  <c r="C39" i="4"/>
  <c r="C49" i="4"/>
  <c r="C18" i="4"/>
  <c r="C44" i="4"/>
  <c r="C48" i="4"/>
  <c r="C4" i="4"/>
  <c r="C51" i="4"/>
  <c r="C43" i="4"/>
  <c r="C8" i="4"/>
  <c r="C47" i="4"/>
  <c r="C14" i="4"/>
  <c r="C38" i="4"/>
  <c r="C52" i="4"/>
  <c r="C41" i="4"/>
  <c r="C19" i="4"/>
  <c r="C34" i="4"/>
  <c r="C26" i="4"/>
  <c r="C17" i="4"/>
  <c r="C6" i="4"/>
  <c r="K145" i="1"/>
  <c r="E1" i="1"/>
  <c r="B3" i="4" s="1"/>
  <c r="B46" i="4"/>
  <c r="M1" i="1"/>
  <c r="B54" i="4" s="1"/>
  <c r="O60" i="4" s="1"/>
  <c r="H28" i="4"/>
  <c r="M19" i="1"/>
  <c r="B72" i="4" s="1"/>
  <c r="E111" i="1"/>
  <c r="H60" i="4" s="1"/>
  <c r="M95" i="1"/>
  <c r="N32" i="4" s="1"/>
  <c r="M120" i="1"/>
  <c r="N52" i="4" s="1"/>
  <c r="O40" i="4" s="1"/>
  <c r="C12" i="4"/>
  <c r="C9" i="4"/>
  <c r="I73" i="4" l="1"/>
  <c r="O62" i="4"/>
  <c r="O18" i="4"/>
  <c r="O55" i="4"/>
  <c r="I20" i="4"/>
  <c r="O47" i="4"/>
  <c r="O24" i="4"/>
  <c r="O48" i="4"/>
  <c r="O15" i="4"/>
  <c r="O26" i="4"/>
  <c r="O21" i="4"/>
  <c r="O43" i="4"/>
  <c r="I42" i="4"/>
  <c r="O11" i="4"/>
  <c r="I72" i="4"/>
  <c r="O9" i="4"/>
  <c r="I58" i="4"/>
  <c r="O7" i="4"/>
  <c r="I52" i="4"/>
  <c r="I75" i="4"/>
  <c r="C32" i="4"/>
  <c r="I54" i="4"/>
  <c r="I40" i="4"/>
  <c r="I62" i="4"/>
  <c r="I55" i="4"/>
  <c r="I9" i="4"/>
  <c r="I32" i="4"/>
  <c r="I5" i="4"/>
  <c r="I22" i="4"/>
  <c r="C66" i="4"/>
  <c r="I17" i="4"/>
  <c r="C40" i="4"/>
  <c r="I11" i="4"/>
  <c r="C79" i="4"/>
  <c r="I4" i="4"/>
  <c r="C81" i="4"/>
  <c r="I6" i="4"/>
  <c r="C74" i="4"/>
  <c r="C69" i="4"/>
  <c r="C70" i="4"/>
  <c r="C55" i="4"/>
  <c r="C35" i="4"/>
  <c r="C29" i="4"/>
  <c r="C16" i="4"/>
  <c r="C13" i="4"/>
</calcChain>
</file>

<file path=xl/sharedStrings.xml><?xml version="1.0" encoding="utf-8"?>
<sst xmlns="http://schemas.openxmlformats.org/spreadsheetml/2006/main" count="1073" uniqueCount="397">
  <si>
    <t>(SW)</t>
  </si>
  <si>
    <t>(SE)</t>
  </si>
  <si>
    <t>QUOTA</t>
  </si>
  <si>
    <t>MONTH</t>
  </si>
  <si>
    <t>TOTAL</t>
  </si>
  <si>
    <t xml:space="preserve"> </t>
  </si>
  <si>
    <t>AUXILIARY</t>
  </si>
  <si>
    <t>READING</t>
  </si>
  <si>
    <t>ST. BERNARD</t>
  </si>
  <si>
    <t>GLOUSTER</t>
  </si>
  <si>
    <t>MT. HEALTHY</t>
  </si>
  <si>
    <t>MADISONVILLE</t>
  </si>
  <si>
    <t>LOGAN</t>
  </si>
  <si>
    <t>BEVERLY</t>
  </si>
  <si>
    <t>FAIRFIELD</t>
  </si>
  <si>
    <t>( C )</t>
  </si>
  <si>
    <t>ZANESVILLE</t>
  </si>
  <si>
    <t>MIDDLETOWN</t>
  </si>
  <si>
    <t>CAMBRIDGE</t>
  </si>
  <si>
    <t>LEBANON</t>
  </si>
  <si>
    <t>NEWARK</t>
  </si>
  <si>
    <t>EATON</t>
  </si>
  <si>
    <t>MIAMISBURG</t>
  </si>
  <si>
    <t>FRANKLIN</t>
  </si>
  <si>
    <t>NEW LEXINGTON</t>
  </si>
  <si>
    <t>LANCASTER</t>
  </si>
  <si>
    <t>CRYSTAL</t>
  </si>
  <si>
    <t>MCCONNELSVILLE</t>
  </si>
  <si>
    <t>MORAINE CITY</t>
  </si>
  <si>
    <t>WEST HAMILTON</t>
  </si>
  <si>
    <t>SPRINGBORO</t>
  </si>
  <si>
    <t>GRATIS</t>
  </si>
  <si>
    <t>SANDI RHOADS</t>
  </si>
  <si>
    <t>CHILLICOTHE</t>
  </si>
  <si>
    <t>CADIZ</t>
  </si>
  <si>
    <t>PORTSMOUTH</t>
  </si>
  <si>
    <t>BELLAIRE</t>
  </si>
  <si>
    <t>ST. CLAIRSVILLE</t>
  </si>
  <si>
    <t>BARNESVILLE</t>
  </si>
  <si>
    <t>(NE)</t>
  </si>
  <si>
    <t>SALEM</t>
  </si>
  <si>
    <t>SPRINGFIELD</t>
  </si>
  <si>
    <t>LEETONIA</t>
  </si>
  <si>
    <t>CIRCLEVILLE</t>
  </si>
  <si>
    <t>LISBON</t>
  </si>
  <si>
    <t>LONDON</t>
  </si>
  <si>
    <t>N WATERFORD</t>
  </si>
  <si>
    <t>XENIA</t>
  </si>
  <si>
    <t>GARRETTSVILLE</t>
  </si>
  <si>
    <t>COLS. LINDEN</t>
  </si>
  <si>
    <t>(NW)</t>
  </si>
  <si>
    <t>(NW )</t>
  </si>
  <si>
    <t>ELYRIA</t>
  </si>
  <si>
    <t>SANDUSKY</t>
  </si>
  <si>
    <t>NORWALK</t>
  </si>
  <si>
    <t>TIFFIN</t>
  </si>
  <si>
    <t>AMHERST</t>
  </si>
  <si>
    <t>FOSTORIA</t>
  </si>
  <si>
    <t>WELLINGTON</t>
  </si>
  <si>
    <t>FINDLAY</t>
  </si>
  <si>
    <t>UPPER SANDUSKY</t>
  </si>
  <si>
    <t>HURON</t>
  </si>
  <si>
    <t>CAREY</t>
  </si>
  <si>
    <t>WAKEMAN</t>
  </si>
  <si>
    <t>N. BALTIMORE</t>
  </si>
  <si>
    <t>BEDFORD</t>
  </si>
  <si>
    <t>BELLEVUE</t>
  </si>
  <si>
    <t>GARFIELD HEIGHTS</t>
  </si>
  <si>
    <t>FREMONT</t>
  </si>
  <si>
    <t>WATERLOO</t>
  </si>
  <si>
    <t>BOWLING GREEN</t>
  </si>
  <si>
    <t>CLYDE</t>
  </si>
  <si>
    <t>PORT CLINTON</t>
  </si>
  <si>
    <t>PARMA</t>
  </si>
  <si>
    <t>ROSSFORD</t>
  </si>
  <si>
    <t>DELTA</t>
  </si>
  <si>
    <t>( NE )</t>
  </si>
  <si>
    <t>( SW )</t>
  </si>
  <si>
    <t>AKRON</t>
  </si>
  <si>
    <t>WADSWORTH</t>
  </si>
  <si>
    <t>CUYAHOGA FALLS</t>
  </si>
  <si>
    <t>MEDINA</t>
  </si>
  <si>
    <t>TROY</t>
  </si>
  <si>
    <t>SIDNEY</t>
  </si>
  <si>
    <t>BRUNSWICK</t>
  </si>
  <si>
    <t>GREENVILLE</t>
  </si>
  <si>
    <t>STREETBORO</t>
  </si>
  <si>
    <t>TIPP CITY</t>
  </si>
  <si>
    <t>VERSAILLES</t>
  </si>
  <si>
    <t>NEW CARLISLE</t>
  </si>
  <si>
    <t>COVINGTON</t>
  </si>
  <si>
    <t>ENON</t>
  </si>
  <si>
    <t>DEFIANCE</t>
  </si>
  <si>
    <t>ASHTABULA</t>
  </si>
  <si>
    <t>BRYAN</t>
  </si>
  <si>
    <t>GENEVA</t>
  </si>
  <si>
    <t>MONTPELIER</t>
  </si>
  <si>
    <t>CHARDON</t>
  </si>
  <si>
    <t>PAULDING</t>
  </si>
  <si>
    <t>WILLOUGHBY</t>
  </si>
  <si>
    <t>HICKSVILLE</t>
  </si>
  <si>
    <t>CHAGRIN FALLS</t>
  </si>
  <si>
    <t>MENTOR</t>
  </si>
  <si>
    <t>JEFFERSON</t>
  </si>
  <si>
    <t>ANDOVER</t>
  </si>
  <si>
    <t>WICKLIFFE</t>
  </si>
  <si>
    <t>DOVER</t>
  </si>
  <si>
    <t>MILLERSBURG</t>
  </si>
  <si>
    <t>WAPAKONETA</t>
  </si>
  <si>
    <t>ST. MARYS</t>
  </si>
  <si>
    <t>CELINA</t>
  </si>
  <si>
    <t>ROCKFORD</t>
  </si>
  <si>
    <t>CATHY BROWN</t>
  </si>
  <si>
    <t>MINSTER</t>
  </si>
  <si>
    <t>INDIAN LAKE</t>
  </si>
  <si>
    <t>MANSFIELD</t>
  </si>
  <si>
    <t>( C)</t>
  </si>
  <si>
    <t>CRESTLINE</t>
  </si>
  <si>
    <t>ASHLAND</t>
  </si>
  <si>
    <t>DELAWARE</t>
  </si>
  <si>
    <t>URBANA</t>
  </si>
  <si>
    <t>BELLEFONTAINE</t>
  </si>
  <si>
    <t>MARYSVILLE</t>
  </si>
  <si>
    <t>CANTON</t>
  </si>
  <si>
    <t>NORTH CANTON</t>
  </si>
  <si>
    <t>CANTON MCKINLEY</t>
  </si>
  <si>
    <t>LOUISVILLE</t>
  </si>
  <si>
    <t>LIMA</t>
  </si>
  <si>
    <t>DELPHOS</t>
  </si>
  <si>
    <t>OTTAWA</t>
  </si>
  <si>
    <t>COLUMBUS GROVE</t>
  </si>
  <si>
    <t>LEIPSIC</t>
  </si>
  <si>
    <t>HILLSBORO</t>
  </si>
  <si>
    <t>WILMINGTON</t>
  </si>
  <si>
    <t>BATAVIA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</si>
  <si>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</si>
  <si>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</si>
  <si>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</si>
  <si>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</si>
  <si>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</si>
  <si>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</si>
  <si>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</si>
  <si>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</si>
  <si>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</si>
  <si>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</si>
  <si>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</si>
  <si>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</si>
  <si>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</si>
  <si>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</si>
  <si>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</si>
  <si>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</si>
  <si>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</si>
  <si>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</si>
  <si>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</si>
  <si>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</si>
  <si>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</si>
  <si>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</si>
  <si>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</si>
  <si>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</si>
  <si>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</si>
  <si>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</si>
  <si>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</si>
  <si>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CLUB</t>
  </si>
  <si>
    <t>DISTRICT</t>
  </si>
  <si>
    <t>MADE QUOTA</t>
  </si>
  <si>
    <t>DOUBLED QUOTA</t>
  </si>
  <si>
    <t>**</t>
  </si>
  <si>
    <t>TRIPLED QUOTA</t>
  </si>
  <si>
    <t>***</t>
  </si>
  <si>
    <t>QUADRUPLED QUOTA</t>
  </si>
  <si>
    <t>****</t>
  </si>
  <si>
    <t>FIVE TIMES QUOTA</t>
  </si>
  <si>
    <t>LOUDONVILLE</t>
  </si>
  <si>
    <t>Challenged by</t>
  </si>
  <si>
    <t xml:space="preserve">Challenged </t>
  </si>
  <si>
    <t>DISTRICT 1</t>
  </si>
  <si>
    <t>CASEY HORN</t>
  </si>
  <si>
    <t>DISTRICT 5</t>
  </si>
  <si>
    <t>PEGGY COLLINS</t>
  </si>
  <si>
    <t>AUX #</t>
  </si>
  <si>
    <t>Net Gain</t>
  </si>
  <si>
    <t>DISTRICT 2</t>
  </si>
  <si>
    <t>LYNN PHILPOT</t>
  </si>
  <si>
    <t>DISTRICT 6</t>
  </si>
  <si>
    <t>DARYL ANN BURKEY</t>
  </si>
  <si>
    <t>GERMANTOWN  *</t>
  </si>
  <si>
    <t>DISTRICT 7</t>
  </si>
  <si>
    <t>SHIRLEY LUCUS</t>
  </si>
  <si>
    <t>WOODSFIELD   *</t>
  </si>
  <si>
    <t>DISTRICT 3</t>
  </si>
  <si>
    <t>DISTRICT 8</t>
  </si>
  <si>
    <t>GIRARD          *</t>
  </si>
  <si>
    <t>DISTRICT 4</t>
  </si>
  <si>
    <t>SALLY SANDERS</t>
  </si>
  <si>
    <t>DISTRICT 9</t>
  </si>
  <si>
    <t>JOANNA LIVERMORE</t>
  </si>
  <si>
    <t>DISTRICT 13</t>
  </si>
  <si>
    <t>CATHY BOWLING</t>
  </si>
  <si>
    <t>DISTRICT 14</t>
  </si>
  <si>
    <t>MARY ANDRZEJEWSKI</t>
  </si>
  <si>
    <t>DISTRICT 10</t>
  </si>
  <si>
    <t>GAYLE CARPENTER</t>
  </si>
  <si>
    <t>BEREA     *</t>
  </si>
  <si>
    <t>MAUMEE      *</t>
  </si>
  <si>
    <t>DISTRICT 11</t>
  </si>
  <si>
    <t>KIM SCYOC</t>
  </si>
  <si>
    <t>DISTRICT 15</t>
  </si>
  <si>
    <t>ZORA GRIFFITH</t>
  </si>
  <si>
    <t>DISTRICT 12</t>
  </si>
  <si>
    <t>MELISSA BIRMAN</t>
  </si>
  <si>
    <t>DISTRICT 16</t>
  </si>
  <si>
    <t>YVONNE CALVIN</t>
  </si>
  <si>
    <t>DISTRICT 17</t>
  </si>
  <si>
    <t>LYNN NORTON</t>
  </si>
  <si>
    <t>DISTRICT 21</t>
  </si>
  <si>
    <t>JEANNETTE MACE</t>
  </si>
  <si>
    <t>DISTRICT 18</t>
  </si>
  <si>
    <t>DISTRICT 22</t>
  </si>
  <si>
    <t>JEANETTE MOEDER</t>
  </si>
  <si>
    <t>DISTRICT 19</t>
  </si>
  <si>
    <t>CATHY JUSTICE</t>
  </si>
  <si>
    <t>COLDWATER         *</t>
  </si>
  <si>
    <t>WOOSTER   *</t>
  </si>
  <si>
    <t>DISTRICT 23</t>
  </si>
  <si>
    <t>JESSI HOLCOMB</t>
  </si>
  <si>
    <t>DISTRICT 20</t>
  </si>
  <si>
    <t>DARLENE REID-RERICHA</t>
  </si>
  <si>
    <t>GREENFIELD    *</t>
  </si>
  <si>
    <t>DISTRICT 24</t>
  </si>
  <si>
    <t>KATHY BUIST</t>
  </si>
  <si>
    <t>*****</t>
  </si>
  <si>
    <t>NET GAIN</t>
  </si>
  <si>
    <t>DAYTON DABEL *</t>
  </si>
  <si>
    <t>RAVENNA **</t>
  </si>
  <si>
    <t>COLS. SOUTHSIDE *</t>
  </si>
  <si>
    <t>CORNING *</t>
  </si>
  <si>
    <t>DENNISON *</t>
  </si>
  <si>
    <t>CARROLLTON *</t>
  </si>
  <si>
    <t>WELLSVILLE *</t>
  </si>
  <si>
    <t>KAREN DUNKLE</t>
  </si>
  <si>
    <t>AUSTINTOWN *</t>
  </si>
  <si>
    <t xml:space="preserve">CONNEAUT *    </t>
  </si>
  <si>
    <t>MECHANICSBURG *</t>
  </si>
  <si>
    <t>LOVELAND  *</t>
  </si>
  <si>
    <t>HAMILTON  *</t>
  </si>
  <si>
    <t>JACKSONVILLE *</t>
  </si>
  <si>
    <t>REYNOLDSBURG *</t>
  </si>
  <si>
    <t>UHRICHSVILLE  *</t>
  </si>
  <si>
    <t>CALDWELL *</t>
  </si>
  <si>
    <t>YOUNGSTOWN *</t>
  </si>
  <si>
    <t>NAPOLEON *</t>
  </si>
  <si>
    <t>SANDY  VALLEY  *'</t>
  </si>
  <si>
    <t>NEW BOSTON      *</t>
  </si>
  <si>
    <t xml:space="preserve">MCARTHUR   </t>
  </si>
  <si>
    <t>POMEROY        *</t>
  </si>
  <si>
    <t xml:space="preserve">TORONTO </t>
  </si>
  <si>
    <t>NORWOOD  *</t>
  </si>
  <si>
    <t>CHEVIOT     **</t>
  </si>
  <si>
    <t>WAVERLY  *</t>
  </si>
  <si>
    <t>MT. VERNON  *</t>
  </si>
  <si>
    <t>COSHOCTON  *</t>
  </si>
  <si>
    <t xml:space="preserve">BUCKEYE LAKE  * </t>
  </si>
  <si>
    <t>HEATH  *</t>
  </si>
  <si>
    <t>COLUMBIA STATION *</t>
  </si>
  <si>
    <t>FAIRBORN  *</t>
  </si>
  <si>
    <t>SHELBY  *</t>
  </si>
  <si>
    <t>MASSILLON   **</t>
  </si>
  <si>
    <t>BLANCHESTER  *</t>
  </si>
  <si>
    <t xml:space="preserve"> GEORGETOWN   *</t>
  </si>
  <si>
    <t xml:space="preserve">KENTON      *    </t>
  </si>
  <si>
    <t>February  Report</t>
  </si>
  <si>
    <t>NEW LONDON *</t>
  </si>
  <si>
    <t>PORTAGE LAKES *</t>
  </si>
  <si>
    <t>WASHINGTON CH **</t>
  </si>
  <si>
    <t>SUNBURY  *</t>
  </si>
  <si>
    <t>AUX/DISTRICT</t>
  </si>
  <si>
    <t>KAREN DUNKEL</t>
  </si>
  <si>
    <t>HAMILTON WEST</t>
  </si>
  <si>
    <t>JANICE CASS</t>
  </si>
  <si>
    <t xml:space="preserve">NORWOOD  </t>
  </si>
  <si>
    <t xml:space="preserve">READING </t>
  </si>
  <si>
    <t xml:space="preserve">MT. HEALTHY </t>
  </si>
  <si>
    <t xml:space="preserve">MADISONVILLE   </t>
  </si>
  <si>
    <t xml:space="preserve">CHEVIOT     </t>
  </si>
  <si>
    <t xml:space="preserve">LOVELAND  </t>
  </si>
  <si>
    <t xml:space="preserve">HAMILTON  </t>
  </si>
  <si>
    <t xml:space="preserve">LEBANON </t>
  </si>
  <si>
    <t xml:space="preserve">EATON  </t>
  </si>
  <si>
    <t xml:space="preserve">GERMANTOWN  </t>
  </si>
  <si>
    <t xml:space="preserve">FRANKLIN  </t>
  </si>
  <si>
    <t xml:space="preserve">DAYTON DABEL </t>
  </si>
  <si>
    <t xml:space="preserve">CRYSTAL  </t>
  </si>
  <si>
    <t xml:space="preserve">MORAINE CITY </t>
  </si>
  <si>
    <t xml:space="preserve">GRATIS  </t>
  </si>
  <si>
    <t xml:space="preserve">WAVERLY  </t>
  </si>
  <si>
    <t xml:space="preserve">NEW BOSTON     </t>
  </si>
  <si>
    <t xml:space="preserve">PORTSMOUTH </t>
  </si>
  <si>
    <t xml:space="preserve">CORNING </t>
  </si>
  <si>
    <t xml:space="preserve">GLOUSTER  </t>
  </si>
  <si>
    <t xml:space="preserve">JACKSONVILLE </t>
  </si>
  <si>
    <t xml:space="preserve">LOGAN  </t>
  </si>
  <si>
    <t xml:space="preserve">POMEROY   </t>
  </si>
  <si>
    <t xml:space="preserve">BEVERLY  </t>
  </si>
  <si>
    <t xml:space="preserve">ELYRIA </t>
  </si>
  <si>
    <t xml:space="preserve">WELLINGTON </t>
  </si>
  <si>
    <t xml:space="preserve">NEW LONDON </t>
  </si>
  <si>
    <t xml:space="preserve">HURON </t>
  </si>
  <si>
    <t xml:space="preserve">BEREA     </t>
  </si>
  <si>
    <t xml:space="preserve">COLUMBIA STATION </t>
  </si>
  <si>
    <t xml:space="preserve">PARMA </t>
  </si>
  <si>
    <t xml:space="preserve">WADSWORTH </t>
  </si>
  <si>
    <t xml:space="preserve">RAVENNA </t>
  </si>
  <si>
    <t xml:space="preserve">MEDINA </t>
  </si>
  <si>
    <t xml:space="preserve">PORTAGE LAKES </t>
  </si>
  <si>
    <t xml:space="preserve">BRUNSWICK </t>
  </si>
  <si>
    <t xml:space="preserve">STREETSBORO </t>
  </si>
  <si>
    <t xml:space="preserve">SPRINGFIELD </t>
  </si>
  <si>
    <t xml:space="preserve">WASHINGTON CH </t>
  </si>
  <si>
    <t xml:space="preserve">LONDON </t>
  </si>
  <si>
    <t xml:space="preserve">XENIA </t>
  </si>
  <si>
    <t xml:space="preserve">COLS. SOUTHSIDE </t>
  </si>
  <si>
    <t xml:space="preserve">COLS. LINDEN </t>
  </si>
  <si>
    <t xml:space="preserve">REYNOLDSBURG </t>
  </si>
  <si>
    <t xml:space="preserve">DENNISON </t>
  </si>
  <si>
    <t xml:space="preserve">CARROLLTON </t>
  </si>
  <si>
    <t xml:space="preserve">UHRICHSVILLE  </t>
  </si>
  <si>
    <t xml:space="preserve">MILLERSBURG </t>
  </si>
  <si>
    <t xml:space="preserve">SANDY VALLEY  </t>
  </si>
  <si>
    <t xml:space="preserve">MANSFIELD </t>
  </si>
  <si>
    <t xml:space="preserve">SHELBY  </t>
  </si>
  <si>
    <t xml:space="preserve">ASHLAND </t>
  </si>
  <si>
    <t xml:space="preserve">LOUDONVILLE </t>
  </si>
  <si>
    <t xml:space="preserve">MASSILLON   </t>
  </si>
  <si>
    <t xml:space="preserve">WOOSTER   </t>
  </si>
  <si>
    <t xml:space="preserve">NORTH CANTON </t>
  </si>
  <si>
    <t xml:space="preserve">HILLSBORO </t>
  </si>
  <si>
    <t xml:space="preserve">GREENFIELD    </t>
  </si>
  <si>
    <t xml:space="preserve">BLANCHESTER  </t>
  </si>
  <si>
    <t xml:space="preserve">GEORGETOWN   </t>
  </si>
  <si>
    <t xml:space="preserve">NEWARK </t>
  </si>
  <si>
    <t xml:space="preserve">COSHOCTON  </t>
  </si>
  <si>
    <t xml:space="preserve">BUCKEYE LAKE </t>
  </si>
  <si>
    <t xml:space="preserve">CALDWELL </t>
  </si>
  <si>
    <t xml:space="preserve">HEATH  </t>
  </si>
  <si>
    <t xml:space="preserve">YOUNGSTOWN </t>
  </si>
  <si>
    <t xml:space="preserve">GIRARD          </t>
  </si>
  <si>
    <t xml:space="preserve">AUSTINTOWN </t>
  </si>
  <si>
    <t xml:space="preserve">PORT CLINTON </t>
  </si>
  <si>
    <t xml:space="preserve">ROSSFORD </t>
  </si>
  <si>
    <t xml:space="preserve">MAUMEE      </t>
  </si>
  <si>
    <t xml:space="preserve">SIDNEY </t>
  </si>
  <si>
    <t xml:space="preserve">MONTPELIER </t>
  </si>
  <si>
    <t xml:space="preserve">PAULDING </t>
  </si>
  <si>
    <t xml:space="preserve">HICKSVILLE </t>
  </si>
  <si>
    <t xml:space="preserve">NAPOLEON </t>
  </si>
  <si>
    <t xml:space="preserve">CONNEAUT    </t>
  </si>
  <si>
    <t xml:space="preserve">CHARDON </t>
  </si>
  <si>
    <t xml:space="preserve">WILLOUGHBY </t>
  </si>
  <si>
    <t xml:space="preserve">WICKLIFFE </t>
  </si>
  <si>
    <t xml:space="preserve">ST. MARYS </t>
  </si>
  <si>
    <t xml:space="preserve">CELINA </t>
  </si>
  <si>
    <t xml:space="preserve">COLDWATER   </t>
  </si>
  <si>
    <t xml:space="preserve">INDIAN LAKE </t>
  </si>
  <si>
    <t xml:space="preserve">DELAWARE </t>
  </si>
  <si>
    <t xml:space="preserve">URBANA </t>
  </si>
  <si>
    <t xml:space="preserve">KENTON       </t>
  </si>
  <si>
    <t xml:space="preserve">BELLEFONTAINE </t>
  </si>
  <si>
    <t xml:space="preserve">SUNBURY  </t>
  </si>
  <si>
    <t xml:space="preserve">MECHANICSBURG </t>
  </si>
  <si>
    <t xml:space="preserve">OTTAWA </t>
  </si>
  <si>
    <t xml:space="preserve">WOODSFIELD   </t>
  </si>
  <si>
    <t xml:space="preserve">WELLSVILLE </t>
  </si>
  <si>
    <t>KAREN DRAPER</t>
  </si>
  <si>
    <t>DEBBIE JACOBS</t>
  </si>
  <si>
    <t>VACANT</t>
  </si>
  <si>
    <t>SONYA WOLFE</t>
  </si>
  <si>
    <t>NANCY HENDERSON</t>
  </si>
  <si>
    <t>REGINA LAWRENCE</t>
  </si>
  <si>
    <t>CINDY ZAMORA</t>
  </si>
  <si>
    <t>KAREN STOVER</t>
  </si>
  <si>
    <t>DONNA MOODY</t>
  </si>
  <si>
    <t>CINDY SHIPP</t>
  </si>
  <si>
    <t>KAREN RITTER</t>
  </si>
  <si>
    <t>MELISSA WILK</t>
  </si>
  <si>
    <t>MARCIA THOMPSON</t>
  </si>
  <si>
    <t>DEB BOONE</t>
  </si>
  <si>
    <t>DEBBIE MYERS</t>
  </si>
  <si>
    <t>BARB JOHNSON</t>
  </si>
  <si>
    <t>CANDY COURTNEY</t>
  </si>
  <si>
    <t>SHARON MITCHELL</t>
  </si>
  <si>
    <t>KATHY SIEFKER</t>
  </si>
  <si>
    <t>******</t>
  </si>
  <si>
    <t>GROVE CITY</t>
  </si>
  <si>
    <t>No One</t>
  </si>
  <si>
    <t>No one</t>
  </si>
  <si>
    <t>*******</t>
  </si>
  <si>
    <t>CHALLENGE PERCENTAGES THROUGH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</si>
</sst>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0" fontId="1" fillId="0" borderId="4" xfId="0" applyFont="1" applyBorder="1"/>
    <xf numFmtId="0" fontId="1" fillId="0" borderId="0" xfId="0" applyFont="1" applyAlignment="1">
      <alignment vertical="center"/>
    </xf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4" fillId="0" borderId="5" xfId="0" applyFont="1" applyBorder="1"/>
    <xf numFmtId="0" fontId="1" fillId="0" borderId="12" xfId="0" applyFont="1" applyBorder="1"/>
    <xf numFmtId="0" fontId="5" fillId="0" borderId="6" xfId="0" applyFont="1" applyBorder="1"/>
    <xf numFmtId="0" fontId="5" fillId="0" borderId="7" xfId="0" applyFont="1" applyBorder="1"/>
    <xf numFmtId="10" fontId="5" fillId="0" borderId="7" xfId="0" applyNumberFormat="1" applyFont="1" applyBorder="1"/>
    <xf numFmtId="10" fontId="5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6" fillId="0" borderId="8" xfId="0" applyFont="1" applyBorder="1"/>
    <xf numFmtId="0" fontId="5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left"/>
    </xf>
    <xf numFmtId="10" fontId="7" fillId="2" borderId="0" xfId="0" applyNumberFormat="1" applyFont="1" applyFill="1"/>
    <xf numFmtId="10" fontId="8" fillId="2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10" fontId="7" fillId="2" borderId="0" xfId="0" applyNumberFormat="1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0" fontId="13" fillId="2" borderId="0" xfId="0" applyNumberFormat="1" applyFont="1" applyFill="1" applyAlignment="1">
      <alignment horizontal="center"/>
    </xf>
    <xf numFmtId="1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10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0" fontId="8" fillId="2" borderId="0" xfId="0" applyNumberFormat="1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8" fillId="0" borderId="0" xfId="0" applyFont="1"/>
    <xf numFmtId="0" fontId="1" fillId="0" borderId="10" xfId="0" applyFont="1" applyBorder="1"/>
    <xf numFmtId="10" fontId="5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/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tabSelected="1" zoomScaleNormal="100" workbookViewId="0">
      <selection activeCell="T8" sqref="T8"/>
    </sheetView>
  </sheetViews>
  <sheetFormatPr defaultColWidth="8.88671875" defaultRowHeight="13.8" x14ac:dyDescent="0.3"/>
  <cols>
    <col min="1" max="1" width="10.5546875" style="1" bestFit="1" customWidth="1"/>
    <col min="2" max="2" width="20.33203125" style="1" bestFit="1" customWidth="1"/>
    <col min="3" max="3" width="6.5546875" style="1" bestFit="1" customWidth="1"/>
    <col min="4" max="4" width="7.5546875" style="1" bestFit="1" customWidth="1"/>
    <col min="5" max="5" width="7.88671875" style="1" bestFit="1" customWidth="1"/>
    <col min="6" max="6" width="7.109375" style="82" customWidth="1"/>
    <col min="7" max="7" width="7.6640625" style="1" customWidth="1"/>
    <col min="8" max="8" width="8.109375" style="1" bestFit="1" customWidth="1"/>
    <col min="9" max="9" width="10.5546875" style="1" bestFit="1" customWidth="1"/>
    <col min="10" max="10" width="18.6640625" style="1" bestFit="1" customWidth="1"/>
    <col min="11" max="11" width="7.109375" style="1" customWidth="1"/>
    <col min="12" max="13" width="7.6640625" style="1" customWidth="1"/>
    <col min="14" max="14" width="7.109375" style="82" customWidth="1"/>
    <col min="15" max="16384" width="8.88671875" style="1"/>
  </cols>
  <sheetData>
    <row r="1" spans="1:16" s="13" customFormat="1" x14ac:dyDescent="0.3">
      <c r="A1" s="23" t="s">
        <v>175</v>
      </c>
      <c r="B1" s="24" t="s">
        <v>372</v>
      </c>
      <c r="C1" s="24" t="s">
        <v>0</v>
      </c>
      <c r="D1" s="24"/>
      <c r="E1" s="25">
        <f>E10/C10</f>
        <v>1.9821428571428572</v>
      </c>
      <c r="F1" s="79"/>
      <c r="G1" s="26"/>
      <c r="H1" s="12"/>
      <c r="I1" s="23" t="s">
        <v>186</v>
      </c>
      <c r="J1" s="24" t="s">
        <v>381</v>
      </c>
      <c r="K1" s="24" t="s">
        <v>1</v>
      </c>
      <c r="L1" s="24"/>
      <c r="M1" s="25">
        <f>M6/K6</f>
        <v>0.70833333333333337</v>
      </c>
      <c r="N1" s="79"/>
      <c r="O1" s="31"/>
      <c r="P1" s="1"/>
    </row>
    <row r="2" spans="1:16" x14ac:dyDescent="0.3">
      <c r="A2" s="27" t="s">
        <v>179</v>
      </c>
      <c r="B2" s="5" t="s">
        <v>6</v>
      </c>
      <c r="C2" s="11" t="s">
        <v>2</v>
      </c>
      <c r="D2" s="11" t="s">
        <v>3</v>
      </c>
      <c r="E2" s="11" t="s">
        <v>4</v>
      </c>
      <c r="F2" s="11"/>
      <c r="G2" s="35" t="s">
        <v>180</v>
      </c>
      <c r="H2" s="5"/>
      <c r="I2" s="27" t="s">
        <v>179</v>
      </c>
      <c r="J2" s="5" t="s">
        <v>6</v>
      </c>
      <c r="K2" s="11" t="s">
        <v>2</v>
      </c>
      <c r="L2" s="11" t="s">
        <v>3</v>
      </c>
      <c r="M2" s="11" t="s">
        <v>4</v>
      </c>
      <c r="N2" s="11"/>
      <c r="O2" s="35" t="s">
        <v>180</v>
      </c>
    </row>
    <row r="3" spans="1:16" x14ac:dyDescent="0.3">
      <c r="A3" s="29">
        <v>449</v>
      </c>
      <c r="B3" s="2" t="s">
        <v>279</v>
      </c>
      <c r="C3" s="2">
        <v>12</v>
      </c>
      <c r="D3" s="2">
        <v>0</v>
      </c>
      <c r="E3" s="7">
        <v>3</v>
      </c>
      <c r="F3" s="86"/>
      <c r="G3" s="30">
        <v>-14.7</v>
      </c>
      <c r="I3" s="29">
        <v>371</v>
      </c>
      <c r="J3" s="2" t="s">
        <v>36</v>
      </c>
      <c r="K3" s="2">
        <v>12</v>
      </c>
      <c r="L3" s="2">
        <v>0</v>
      </c>
      <c r="M3" s="2">
        <v>2</v>
      </c>
      <c r="N3" s="80"/>
      <c r="O3" s="30">
        <v>-1.2</v>
      </c>
    </row>
    <row r="4" spans="1:16" x14ac:dyDescent="0.3">
      <c r="A4" s="29">
        <v>1095</v>
      </c>
      <c r="B4" s="2" t="s">
        <v>280</v>
      </c>
      <c r="C4" s="2">
        <v>24</v>
      </c>
      <c r="D4" s="2">
        <v>0</v>
      </c>
      <c r="E4" s="7">
        <v>37</v>
      </c>
      <c r="F4" s="86" t="s">
        <v>135</v>
      </c>
      <c r="G4" s="30">
        <v>10.3</v>
      </c>
      <c r="I4" s="29">
        <v>2302</v>
      </c>
      <c r="J4" s="2" t="s">
        <v>370</v>
      </c>
      <c r="K4" s="2">
        <v>24</v>
      </c>
      <c r="L4" s="2">
        <v>4</v>
      </c>
      <c r="M4" s="2">
        <v>22</v>
      </c>
      <c r="N4" s="80"/>
      <c r="O4" s="30">
        <v>-5.8</v>
      </c>
    </row>
    <row r="5" spans="1:16" x14ac:dyDescent="0.3">
      <c r="A5" s="29">
        <v>2193</v>
      </c>
      <c r="B5" s="2" t="s">
        <v>281</v>
      </c>
      <c r="C5" s="2">
        <v>24</v>
      </c>
      <c r="D5" s="2">
        <v>12</v>
      </c>
      <c r="E5" s="7">
        <v>55</v>
      </c>
      <c r="F5" s="86" t="s">
        <v>166</v>
      </c>
      <c r="G5" s="30">
        <v>8</v>
      </c>
      <c r="I5" s="29">
        <v>2541</v>
      </c>
      <c r="J5" s="2" t="s">
        <v>37</v>
      </c>
      <c r="K5" s="2">
        <v>12</v>
      </c>
      <c r="L5" s="2">
        <v>0</v>
      </c>
      <c r="M5" s="2">
        <v>10</v>
      </c>
      <c r="N5" s="80"/>
      <c r="O5" s="30">
        <v>-9.3000000000000007</v>
      </c>
    </row>
    <row r="6" spans="1:16" x14ac:dyDescent="0.3">
      <c r="A6" s="29">
        <v>2195</v>
      </c>
      <c r="B6" s="2" t="s">
        <v>282</v>
      </c>
      <c r="C6" s="2">
        <v>12</v>
      </c>
      <c r="D6" s="2">
        <v>0</v>
      </c>
      <c r="E6" s="7">
        <v>3</v>
      </c>
      <c r="F6" s="86"/>
      <c r="G6" s="30">
        <v>-44.7</v>
      </c>
      <c r="I6" s="27" t="s">
        <v>4</v>
      </c>
      <c r="J6" s="5"/>
      <c r="K6" s="5">
        <f>SUM(K3:K5)</f>
        <v>48</v>
      </c>
      <c r="L6" s="5">
        <f>SUM(L3:L5)</f>
        <v>4</v>
      </c>
      <c r="M6" s="5">
        <f>SUM(M3:M5)</f>
        <v>34</v>
      </c>
      <c r="N6" s="11"/>
      <c r="O6" s="28">
        <f>SUM(O3:O5)</f>
        <v>-16.3</v>
      </c>
    </row>
    <row r="7" spans="1:16" ht="14.4" thickBot="1" x14ac:dyDescent="0.35">
      <c r="A7" s="29">
        <v>2197</v>
      </c>
      <c r="B7" s="2" t="s">
        <v>283</v>
      </c>
      <c r="C7" s="2">
        <v>48</v>
      </c>
      <c r="D7" s="2">
        <v>7</v>
      </c>
      <c r="E7" s="7">
        <v>96</v>
      </c>
      <c r="F7" s="86" t="s">
        <v>166</v>
      </c>
      <c r="G7" s="30">
        <v>9.9</v>
      </c>
      <c r="I7" s="20"/>
      <c r="J7" s="14"/>
      <c r="K7" s="14"/>
      <c r="L7" s="14"/>
      <c r="M7" s="14"/>
      <c r="N7" s="81"/>
      <c r="O7" s="22"/>
    </row>
    <row r="8" spans="1:16" ht="14.4" thickBot="1" x14ac:dyDescent="0.35">
      <c r="A8" s="29">
        <v>3006</v>
      </c>
      <c r="B8" s="2" t="s">
        <v>284</v>
      </c>
      <c r="C8" s="2">
        <v>36</v>
      </c>
      <c r="D8" s="2">
        <v>10</v>
      </c>
      <c r="E8" s="7">
        <v>107</v>
      </c>
      <c r="F8" s="86" t="s">
        <v>166</v>
      </c>
      <c r="G8" s="30">
        <v>10.1</v>
      </c>
    </row>
    <row r="9" spans="1:16" x14ac:dyDescent="0.3">
      <c r="A9" s="29">
        <v>3680</v>
      </c>
      <c r="B9" s="2" t="s">
        <v>14</v>
      </c>
      <c r="C9" s="2">
        <v>12</v>
      </c>
      <c r="D9" s="2">
        <v>4</v>
      </c>
      <c r="E9" s="7">
        <v>32</v>
      </c>
      <c r="F9" s="86" t="s">
        <v>166</v>
      </c>
      <c r="G9" s="30">
        <v>3.9</v>
      </c>
      <c r="I9" s="23" t="s">
        <v>190</v>
      </c>
      <c r="J9" s="24" t="s">
        <v>276</v>
      </c>
      <c r="K9" s="24" t="s">
        <v>39</v>
      </c>
      <c r="L9" s="24"/>
      <c r="M9" s="25">
        <f>M16/K16</f>
        <v>1.1018518518518519</v>
      </c>
      <c r="N9" s="79"/>
      <c r="O9" s="31"/>
    </row>
    <row r="10" spans="1:16" x14ac:dyDescent="0.3">
      <c r="A10" s="27" t="s">
        <v>4</v>
      </c>
      <c r="B10" s="5"/>
      <c r="C10" s="5">
        <f>SUM(C3:C9)</f>
        <v>168</v>
      </c>
      <c r="D10" s="5">
        <f>SUM(D3:D9)</f>
        <v>33</v>
      </c>
      <c r="E10" s="5">
        <f>SUM(E3:E9)</f>
        <v>333</v>
      </c>
      <c r="F10" s="11"/>
      <c r="G10" s="28">
        <f>SUM(G3:G9)</f>
        <v>-17.200000000000003</v>
      </c>
      <c r="I10" s="27" t="s">
        <v>179</v>
      </c>
      <c r="J10" s="5" t="s">
        <v>6</v>
      </c>
      <c r="K10" s="11" t="s">
        <v>2</v>
      </c>
      <c r="L10" s="11" t="s">
        <v>3</v>
      </c>
      <c r="M10" s="11" t="s">
        <v>4</v>
      </c>
      <c r="N10" s="11"/>
      <c r="O10" s="35" t="s">
        <v>180</v>
      </c>
    </row>
    <row r="11" spans="1:16" ht="14.4" thickBot="1" x14ac:dyDescent="0.35">
      <c r="A11" s="20"/>
      <c r="B11" s="14"/>
      <c r="C11" s="14"/>
      <c r="D11" s="14"/>
      <c r="E11" s="14"/>
      <c r="F11" s="81"/>
      <c r="G11" s="22"/>
      <c r="I11" s="29">
        <v>213</v>
      </c>
      <c r="J11" s="2" t="s">
        <v>344</v>
      </c>
      <c r="K11" s="2">
        <v>12</v>
      </c>
      <c r="L11" s="2">
        <v>1</v>
      </c>
      <c r="M11" s="2">
        <v>6</v>
      </c>
      <c r="N11" s="80"/>
      <c r="O11" s="30">
        <v>-10.3</v>
      </c>
    </row>
    <row r="12" spans="1:16" ht="14.4" thickBot="1" x14ac:dyDescent="0.35">
      <c r="I12" s="29">
        <v>2172</v>
      </c>
      <c r="J12" s="2" t="s">
        <v>345</v>
      </c>
      <c r="K12" s="2">
        <v>12</v>
      </c>
      <c r="L12" s="2">
        <v>2</v>
      </c>
      <c r="M12" s="2">
        <v>11</v>
      </c>
      <c r="N12" s="80"/>
      <c r="O12" s="30">
        <v>-8.6</v>
      </c>
    </row>
    <row r="13" spans="1:16" x14ac:dyDescent="0.3">
      <c r="A13" s="23" t="s">
        <v>181</v>
      </c>
      <c r="B13" s="24" t="s">
        <v>373</v>
      </c>
      <c r="C13" s="24" t="s">
        <v>0</v>
      </c>
      <c r="D13" s="24"/>
      <c r="E13" s="25">
        <f>E28/C28</f>
        <v>1.6212121212121211</v>
      </c>
      <c r="F13" s="79"/>
      <c r="G13" s="26"/>
      <c r="I13" s="29">
        <v>2216</v>
      </c>
      <c r="J13" s="2" t="s">
        <v>44</v>
      </c>
      <c r="K13" s="2">
        <v>24</v>
      </c>
      <c r="L13" s="2">
        <v>0</v>
      </c>
      <c r="M13" s="2">
        <v>27</v>
      </c>
      <c r="N13" s="80" t="s">
        <v>135</v>
      </c>
      <c r="O13" s="30">
        <v>5.5</v>
      </c>
    </row>
    <row r="14" spans="1:16" x14ac:dyDescent="0.3">
      <c r="A14" s="27" t="s">
        <v>179</v>
      </c>
      <c r="B14" s="5" t="s">
        <v>6</v>
      </c>
      <c r="C14" s="11" t="s">
        <v>2</v>
      </c>
      <c r="D14" s="11" t="s">
        <v>3</v>
      </c>
      <c r="E14" s="11" t="s">
        <v>4</v>
      </c>
      <c r="F14" s="11"/>
      <c r="G14" s="35" t="s">
        <v>180</v>
      </c>
      <c r="I14" s="29">
        <v>2705</v>
      </c>
      <c r="J14" s="2" t="s">
        <v>48</v>
      </c>
      <c r="K14" s="2">
        <v>24</v>
      </c>
      <c r="L14" s="2">
        <v>3</v>
      </c>
      <c r="M14" s="2">
        <v>24</v>
      </c>
      <c r="N14" s="80" t="s">
        <v>135</v>
      </c>
      <c r="O14" s="30">
        <v>0</v>
      </c>
    </row>
    <row r="15" spans="1:16" x14ac:dyDescent="0.3">
      <c r="A15" s="29">
        <v>407</v>
      </c>
      <c r="B15" s="2" t="s">
        <v>285</v>
      </c>
      <c r="C15" s="2">
        <v>24</v>
      </c>
      <c r="D15" s="2">
        <v>1</v>
      </c>
      <c r="E15" s="2">
        <v>43</v>
      </c>
      <c r="F15" s="80" t="s">
        <v>135</v>
      </c>
      <c r="G15" s="30">
        <v>3</v>
      </c>
      <c r="I15" s="29">
        <v>3298</v>
      </c>
      <c r="J15" s="2" t="s">
        <v>346</v>
      </c>
      <c r="K15" s="2">
        <v>36</v>
      </c>
      <c r="L15" s="2">
        <v>4</v>
      </c>
      <c r="M15" s="2">
        <v>51</v>
      </c>
      <c r="N15" s="80" t="s">
        <v>135</v>
      </c>
      <c r="O15" s="30">
        <v>1.2</v>
      </c>
    </row>
    <row r="16" spans="1:16" x14ac:dyDescent="0.3">
      <c r="A16" s="29">
        <v>528</v>
      </c>
      <c r="B16" s="2" t="s">
        <v>17</v>
      </c>
      <c r="C16" s="2">
        <v>12</v>
      </c>
      <c r="D16" s="2">
        <v>5</v>
      </c>
      <c r="E16" s="2">
        <v>25</v>
      </c>
      <c r="F16" s="80" t="s">
        <v>166</v>
      </c>
      <c r="G16" s="30">
        <v>-1.1000000000000001</v>
      </c>
      <c r="I16" s="27" t="s">
        <v>4</v>
      </c>
      <c r="J16" s="5"/>
      <c r="K16" s="5">
        <f>SUM(K11:K15)</f>
        <v>108</v>
      </c>
      <c r="L16" s="5">
        <f>SUM(L11:L15)</f>
        <v>10</v>
      </c>
      <c r="M16" s="5">
        <f>SUM(M11:M15)</f>
        <v>119</v>
      </c>
      <c r="N16" s="11"/>
      <c r="O16" s="28">
        <f>SUM(O11:O15)</f>
        <v>-12.2</v>
      </c>
    </row>
    <row r="17" spans="1:16" ht="14.4" thickBot="1" x14ac:dyDescent="0.35">
      <c r="A17" s="29">
        <v>1395</v>
      </c>
      <c r="B17" s="2" t="s">
        <v>286</v>
      </c>
      <c r="C17" s="2">
        <v>48</v>
      </c>
      <c r="D17" s="2">
        <v>4</v>
      </c>
      <c r="E17" s="2">
        <v>45</v>
      </c>
      <c r="F17" s="80"/>
      <c r="G17" s="30">
        <v>-4.5</v>
      </c>
      <c r="I17" s="20"/>
      <c r="J17" s="14"/>
      <c r="K17" s="14"/>
      <c r="L17" s="14"/>
      <c r="M17" s="14"/>
      <c r="N17" s="81"/>
      <c r="O17" s="22"/>
    </row>
    <row r="18" spans="1:16" ht="14.4" thickBot="1" x14ac:dyDescent="0.35">
      <c r="A18" s="29">
        <v>2202</v>
      </c>
      <c r="B18" s="2" t="s">
        <v>287</v>
      </c>
      <c r="C18" s="2">
        <v>12</v>
      </c>
      <c r="D18" s="2">
        <v>4</v>
      </c>
      <c r="E18" s="2">
        <v>13</v>
      </c>
      <c r="F18" s="80" t="s">
        <v>135</v>
      </c>
      <c r="G18" s="30">
        <v>2.8</v>
      </c>
    </row>
    <row r="19" spans="1:16" x14ac:dyDescent="0.3">
      <c r="A19" s="29">
        <v>2292</v>
      </c>
      <c r="B19" s="2" t="s">
        <v>288</v>
      </c>
      <c r="C19" s="2">
        <v>12</v>
      </c>
      <c r="D19" s="2">
        <v>1</v>
      </c>
      <c r="E19" s="2">
        <v>27</v>
      </c>
      <c r="F19" s="80" t="s">
        <v>166</v>
      </c>
      <c r="G19" s="30">
        <v>-2.9</v>
      </c>
      <c r="I19" s="23" t="s">
        <v>194</v>
      </c>
      <c r="J19" s="24" t="s">
        <v>382</v>
      </c>
      <c r="K19" s="24" t="s">
        <v>50</v>
      </c>
      <c r="L19" s="24"/>
      <c r="M19" s="25">
        <f>M28/K28</f>
        <v>1.3695652173913044</v>
      </c>
      <c r="N19" s="79"/>
      <c r="O19" s="26"/>
    </row>
    <row r="20" spans="1:16" x14ac:dyDescent="0.3">
      <c r="A20" s="29">
        <v>2306</v>
      </c>
      <c r="B20" s="2" t="s">
        <v>22</v>
      </c>
      <c r="C20" s="2">
        <v>24</v>
      </c>
      <c r="D20" s="2">
        <v>0</v>
      </c>
      <c r="E20" s="2">
        <v>74</v>
      </c>
      <c r="F20" s="80" t="s">
        <v>168</v>
      </c>
      <c r="G20" s="30">
        <v>7.1</v>
      </c>
      <c r="I20" s="27" t="s">
        <v>179</v>
      </c>
      <c r="J20" s="5" t="s">
        <v>6</v>
      </c>
      <c r="K20" s="11" t="s">
        <v>2</v>
      </c>
      <c r="L20" s="11" t="s">
        <v>3</v>
      </c>
      <c r="M20" s="11" t="s">
        <v>4</v>
      </c>
      <c r="N20" s="11"/>
      <c r="O20" s="35" t="s">
        <v>180</v>
      </c>
    </row>
    <row r="21" spans="1:16" x14ac:dyDescent="0.3">
      <c r="A21" s="29">
        <v>2309</v>
      </c>
      <c r="B21" s="2" t="s">
        <v>289</v>
      </c>
      <c r="C21" s="2">
        <v>24</v>
      </c>
      <c r="D21" s="2">
        <v>6</v>
      </c>
      <c r="E21" s="2">
        <v>32</v>
      </c>
      <c r="F21" s="80" t="s">
        <v>135</v>
      </c>
      <c r="G21" s="30">
        <v>5.6</v>
      </c>
      <c r="I21" s="29">
        <v>431</v>
      </c>
      <c r="J21" s="2" t="s">
        <v>303</v>
      </c>
      <c r="K21" s="2">
        <v>24</v>
      </c>
      <c r="L21" s="2">
        <v>10</v>
      </c>
      <c r="M21" s="2">
        <v>56</v>
      </c>
      <c r="N21" s="80" t="s">
        <v>166</v>
      </c>
      <c r="O21" s="30">
        <v>6.7</v>
      </c>
    </row>
    <row r="22" spans="1:16" x14ac:dyDescent="0.3">
      <c r="A22" s="29">
        <v>3031</v>
      </c>
      <c r="B22" s="2" t="s">
        <v>290</v>
      </c>
      <c r="C22" s="2">
        <v>12</v>
      </c>
      <c r="D22" s="2">
        <v>0</v>
      </c>
      <c r="E22" s="2">
        <v>15</v>
      </c>
      <c r="F22" s="80" t="s">
        <v>135</v>
      </c>
      <c r="G22" s="30">
        <v>-0.8</v>
      </c>
      <c r="I22" s="29">
        <v>444</v>
      </c>
      <c r="J22" s="2" t="s">
        <v>53</v>
      </c>
      <c r="K22" s="2">
        <v>12</v>
      </c>
      <c r="L22" s="2">
        <v>0</v>
      </c>
      <c r="M22" s="2">
        <v>12</v>
      </c>
      <c r="N22" s="80" t="s">
        <v>135</v>
      </c>
      <c r="O22" s="30">
        <v>-13.1</v>
      </c>
    </row>
    <row r="23" spans="1:16" x14ac:dyDescent="0.3">
      <c r="A23" s="29">
        <v>3458</v>
      </c>
      <c r="B23" s="2" t="s">
        <v>291</v>
      </c>
      <c r="C23" s="2">
        <v>24</v>
      </c>
      <c r="D23" s="2">
        <v>2</v>
      </c>
      <c r="E23" s="2">
        <v>46</v>
      </c>
      <c r="F23" s="80" t="s">
        <v>135</v>
      </c>
      <c r="G23" s="30">
        <v>4</v>
      </c>
      <c r="I23" s="29">
        <v>711</v>
      </c>
      <c r="J23" s="2" t="s">
        <v>54</v>
      </c>
      <c r="K23" s="2">
        <v>60</v>
      </c>
      <c r="L23" s="2">
        <v>8</v>
      </c>
      <c r="M23" s="2">
        <v>77</v>
      </c>
      <c r="N23" s="80" t="s">
        <v>135</v>
      </c>
      <c r="O23" s="30">
        <v>5.0999999999999996</v>
      </c>
      <c r="P23" s="5"/>
    </row>
    <row r="24" spans="1:16" x14ac:dyDescent="0.3">
      <c r="A24" s="29">
        <v>3925</v>
      </c>
      <c r="B24" s="2" t="s">
        <v>292</v>
      </c>
      <c r="C24" s="2">
        <v>12</v>
      </c>
      <c r="D24" s="2">
        <v>2</v>
      </c>
      <c r="E24" s="2">
        <v>15</v>
      </c>
      <c r="F24" s="80" t="s">
        <v>135</v>
      </c>
      <c r="G24" s="30">
        <v>-3.4</v>
      </c>
      <c r="I24" s="29">
        <v>1442</v>
      </c>
      <c r="J24" s="2" t="s">
        <v>56</v>
      </c>
      <c r="K24" s="2">
        <v>48</v>
      </c>
      <c r="L24" s="2">
        <v>6</v>
      </c>
      <c r="M24" s="2">
        <v>59</v>
      </c>
      <c r="N24" s="80" t="s">
        <v>135</v>
      </c>
      <c r="O24" s="30">
        <v>5.3</v>
      </c>
      <c r="P24" s="5"/>
    </row>
    <row r="25" spans="1:16" x14ac:dyDescent="0.3">
      <c r="A25" s="29">
        <v>3986</v>
      </c>
      <c r="B25" s="2" t="s">
        <v>277</v>
      </c>
      <c r="C25" s="2">
        <v>24</v>
      </c>
      <c r="D25" s="2">
        <v>3</v>
      </c>
      <c r="E25" s="2">
        <v>22</v>
      </c>
      <c r="F25" s="80"/>
      <c r="G25" s="30">
        <v>-5.6</v>
      </c>
      <c r="I25" s="29">
        <v>2051</v>
      </c>
      <c r="J25" s="2" t="s">
        <v>304</v>
      </c>
      <c r="K25" s="2">
        <v>84</v>
      </c>
      <c r="L25" s="2">
        <v>9</v>
      </c>
      <c r="M25" s="2">
        <v>89</v>
      </c>
      <c r="N25" s="80" t="s">
        <v>135</v>
      </c>
      <c r="O25" s="30">
        <v>6</v>
      </c>
    </row>
    <row r="26" spans="1:16" x14ac:dyDescent="0.3">
      <c r="A26" s="29">
        <v>4014</v>
      </c>
      <c r="B26" s="2" t="s">
        <v>30</v>
      </c>
      <c r="C26" s="2">
        <v>12</v>
      </c>
      <c r="D26" s="2">
        <v>6</v>
      </c>
      <c r="E26" s="2">
        <v>49</v>
      </c>
      <c r="F26" s="80" t="s">
        <v>170</v>
      </c>
      <c r="G26" s="30">
        <v>24.4</v>
      </c>
      <c r="I26" s="29">
        <v>2869</v>
      </c>
      <c r="J26" s="2" t="s">
        <v>305</v>
      </c>
      <c r="K26" s="2">
        <v>12</v>
      </c>
      <c r="L26" s="2">
        <v>0</v>
      </c>
      <c r="M26" s="2">
        <v>28</v>
      </c>
      <c r="N26" s="80" t="s">
        <v>166</v>
      </c>
      <c r="O26" s="30">
        <v>5.8</v>
      </c>
    </row>
    <row r="27" spans="1:16" x14ac:dyDescent="0.3">
      <c r="A27" s="29">
        <v>4289</v>
      </c>
      <c r="B27" s="2" t="s">
        <v>293</v>
      </c>
      <c r="C27" s="2">
        <v>24</v>
      </c>
      <c r="D27" s="2">
        <v>0</v>
      </c>
      <c r="E27" s="2">
        <v>22</v>
      </c>
      <c r="F27" s="80"/>
      <c r="G27" s="30">
        <v>-1.2</v>
      </c>
      <c r="I27" s="29">
        <v>2875</v>
      </c>
      <c r="J27" s="2" t="s">
        <v>306</v>
      </c>
      <c r="K27" s="2">
        <v>36</v>
      </c>
      <c r="L27" s="2">
        <v>5</v>
      </c>
      <c r="M27" s="2">
        <v>57</v>
      </c>
      <c r="N27" s="80" t="s">
        <v>135</v>
      </c>
      <c r="O27" s="30">
        <v>1.2</v>
      </c>
    </row>
    <row r="28" spans="1:16" x14ac:dyDescent="0.3">
      <c r="A28" s="27" t="s">
        <v>4</v>
      </c>
      <c r="B28" s="5"/>
      <c r="C28" s="5">
        <f>SUM(C15:C27)</f>
        <v>264</v>
      </c>
      <c r="D28" s="5">
        <f>SUM(D15:D27)</f>
        <v>34</v>
      </c>
      <c r="E28" s="5">
        <f t="shared" ref="E28:G28" si="0">SUM(E15:E27)</f>
        <v>428</v>
      </c>
      <c r="F28" s="11"/>
      <c r="G28" s="28">
        <f t="shared" si="0"/>
        <v>27.4</v>
      </c>
      <c r="I28" s="27" t="s">
        <v>4</v>
      </c>
      <c r="J28" s="5"/>
      <c r="K28" s="5">
        <f>SUM(K21:K27)</f>
        <v>276</v>
      </c>
      <c r="L28" s="5">
        <f>SUM(L21:L27)</f>
        <v>38</v>
      </c>
      <c r="M28" s="5">
        <f>SUM(M21:M27)</f>
        <v>378</v>
      </c>
      <c r="N28" s="11"/>
      <c r="O28" s="28">
        <f>SUM(O21:O27)</f>
        <v>17</v>
      </c>
    </row>
    <row r="29" spans="1:16" ht="14.4" thickBot="1" x14ac:dyDescent="0.35">
      <c r="A29" s="20"/>
      <c r="B29" s="14"/>
      <c r="C29" s="14"/>
      <c r="D29" s="14"/>
      <c r="E29" s="14"/>
      <c r="F29" s="81"/>
      <c r="G29" s="22"/>
      <c r="I29" s="20"/>
      <c r="J29" s="14"/>
      <c r="K29" s="14"/>
      <c r="L29" s="14"/>
      <c r="M29" s="14"/>
      <c r="N29" s="81"/>
      <c r="O29" s="22"/>
    </row>
    <row r="30" spans="1:16" ht="14.4" thickBot="1" x14ac:dyDescent="0.35"/>
    <row r="31" spans="1:16" x14ac:dyDescent="0.3">
      <c r="A31" s="23" t="s">
        <v>189</v>
      </c>
      <c r="B31" s="24" t="s">
        <v>374</v>
      </c>
      <c r="C31" s="24" t="s">
        <v>15</v>
      </c>
      <c r="D31" s="24"/>
      <c r="E31" s="25">
        <f>E38/C38</f>
        <v>2.8</v>
      </c>
      <c r="F31" s="79"/>
      <c r="G31" s="26"/>
      <c r="I31" s="23" t="s">
        <v>200</v>
      </c>
      <c r="J31" s="24" t="s">
        <v>383</v>
      </c>
      <c r="K31" s="24" t="s">
        <v>39</v>
      </c>
      <c r="L31" s="24"/>
      <c r="M31" s="25">
        <f>M39/K39</f>
        <v>1.3425925925925926</v>
      </c>
      <c r="N31" s="79"/>
      <c r="O31" s="26"/>
    </row>
    <row r="32" spans="1:16" x14ac:dyDescent="0.3">
      <c r="A32" s="27" t="s">
        <v>179</v>
      </c>
      <c r="B32" s="5"/>
      <c r="C32" s="11" t="s">
        <v>2</v>
      </c>
      <c r="D32" s="11" t="s">
        <v>3</v>
      </c>
      <c r="E32" s="11" t="s">
        <v>4</v>
      </c>
      <c r="F32" s="11"/>
      <c r="G32" s="35" t="s">
        <v>180</v>
      </c>
      <c r="I32" s="27" t="s">
        <v>179</v>
      </c>
      <c r="J32" s="5" t="s">
        <v>6</v>
      </c>
      <c r="K32" s="11" t="s">
        <v>2</v>
      </c>
      <c r="L32" s="11" t="s">
        <v>3</v>
      </c>
      <c r="M32" s="11" t="s">
        <v>4</v>
      </c>
      <c r="N32" s="11"/>
      <c r="O32" s="35" t="s">
        <v>180</v>
      </c>
    </row>
    <row r="33" spans="1:16" x14ac:dyDescent="0.3">
      <c r="A33" s="29">
        <v>600</v>
      </c>
      <c r="B33" s="2" t="s">
        <v>33</v>
      </c>
      <c r="C33" s="2">
        <v>36</v>
      </c>
      <c r="D33" s="2">
        <v>7</v>
      </c>
      <c r="E33" s="2">
        <v>60</v>
      </c>
      <c r="F33" s="80" t="s">
        <v>135</v>
      </c>
      <c r="G33" s="30">
        <v>12</v>
      </c>
      <c r="I33" s="29">
        <v>2122</v>
      </c>
      <c r="J33" s="2" t="s">
        <v>65</v>
      </c>
      <c r="K33" s="2">
        <v>36</v>
      </c>
      <c r="L33" s="2">
        <v>2</v>
      </c>
      <c r="M33" s="2">
        <v>11</v>
      </c>
      <c r="N33" s="80"/>
      <c r="O33" s="30">
        <v>-5.6</v>
      </c>
    </row>
    <row r="34" spans="1:16" x14ac:dyDescent="0.3">
      <c r="A34" s="29">
        <v>2227</v>
      </c>
      <c r="B34" s="2" t="s">
        <v>294</v>
      </c>
      <c r="C34" s="2">
        <v>12</v>
      </c>
      <c r="D34" s="2">
        <v>0</v>
      </c>
      <c r="E34" s="2">
        <v>34</v>
      </c>
      <c r="F34" s="80" t="s">
        <v>166</v>
      </c>
      <c r="G34" s="30">
        <v>13</v>
      </c>
      <c r="I34" s="29">
        <v>2217</v>
      </c>
      <c r="J34" s="2" t="s">
        <v>67</v>
      </c>
      <c r="K34" s="2">
        <v>12</v>
      </c>
      <c r="L34" s="2">
        <v>0</v>
      </c>
      <c r="M34" s="2">
        <v>3</v>
      </c>
      <c r="N34" s="80"/>
      <c r="O34" s="30">
        <v>-13.5</v>
      </c>
    </row>
    <row r="35" spans="1:16" x14ac:dyDescent="0.3">
      <c r="A35" s="29">
        <v>2271</v>
      </c>
      <c r="B35" s="2" t="s">
        <v>295</v>
      </c>
      <c r="C35" s="2">
        <v>24</v>
      </c>
      <c r="D35" s="2">
        <v>15</v>
      </c>
      <c r="E35" s="2">
        <v>91</v>
      </c>
      <c r="F35" s="80" t="s">
        <v>168</v>
      </c>
      <c r="G35" s="30">
        <v>11.4</v>
      </c>
      <c r="I35" s="29">
        <v>2259</v>
      </c>
      <c r="J35" s="2" t="s">
        <v>69</v>
      </c>
      <c r="K35" s="2">
        <v>12</v>
      </c>
      <c r="L35" s="2">
        <v>0</v>
      </c>
      <c r="M35" s="2">
        <v>4</v>
      </c>
      <c r="N35" s="80"/>
      <c r="O35" s="30">
        <v>-1.9</v>
      </c>
    </row>
    <row r="36" spans="1:16" x14ac:dyDescent="0.3">
      <c r="A36" s="29">
        <v>2279</v>
      </c>
      <c r="B36" s="2" t="s">
        <v>253</v>
      </c>
      <c r="C36" s="2">
        <v>24</v>
      </c>
      <c r="D36" s="2">
        <v>6</v>
      </c>
      <c r="E36" s="2">
        <v>41</v>
      </c>
      <c r="F36" s="80" t="s">
        <v>135</v>
      </c>
      <c r="G36" s="30">
        <v>6.8</v>
      </c>
      <c r="I36" s="29">
        <v>2282</v>
      </c>
      <c r="J36" s="2" t="s">
        <v>307</v>
      </c>
      <c r="K36" s="2">
        <v>12</v>
      </c>
      <c r="L36" s="2">
        <v>8</v>
      </c>
      <c r="M36" s="2">
        <v>36</v>
      </c>
      <c r="N36" s="80" t="s">
        <v>168</v>
      </c>
      <c r="O36" s="30">
        <v>17.399999999999999</v>
      </c>
    </row>
    <row r="37" spans="1:16" x14ac:dyDescent="0.3">
      <c r="A37" s="29">
        <v>4285</v>
      </c>
      <c r="B37" s="2" t="s">
        <v>296</v>
      </c>
      <c r="C37" s="2">
        <v>24</v>
      </c>
      <c r="D37" s="2">
        <v>10</v>
      </c>
      <c r="E37" s="2">
        <v>110</v>
      </c>
      <c r="F37" s="80" t="s">
        <v>170</v>
      </c>
      <c r="G37" s="30">
        <v>4.3</v>
      </c>
      <c r="I37" s="29">
        <v>4003</v>
      </c>
      <c r="J37" s="2" t="s">
        <v>308</v>
      </c>
      <c r="K37" s="2">
        <v>24</v>
      </c>
      <c r="L37" s="2">
        <v>3</v>
      </c>
      <c r="M37" s="2">
        <v>58</v>
      </c>
      <c r="N37" s="80" t="s">
        <v>166</v>
      </c>
      <c r="O37" s="30">
        <v>2.5</v>
      </c>
    </row>
    <row r="38" spans="1:16" x14ac:dyDescent="0.3">
      <c r="A38" s="27" t="s">
        <v>4</v>
      </c>
      <c r="B38" s="5"/>
      <c r="C38" s="5">
        <f>SUM(C33:C37)</f>
        <v>120</v>
      </c>
      <c r="D38" s="5">
        <f>SUM(D33:D37)</f>
        <v>38</v>
      </c>
      <c r="E38" s="5">
        <f t="shared" ref="E38:G38" si="1">SUM(E33:E37)</f>
        <v>336</v>
      </c>
      <c r="F38" s="11"/>
      <c r="G38" s="28">
        <f t="shared" si="1"/>
        <v>47.499999999999993</v>
      </c>
      <c r="I38" s="29">
        <v>4204</v>
      </c>
      <c r="J38" s="2" t="s">
        <v>309</v>
      </c>
      <c r="K38" s="2">
        <v>12</v>
      </c>
      <c r="L38" s="2">
        <v>4</v>
      </c>
      <c r="M38" s="2">
        <v>33</v>
      </c>
      <c r="N38" s="80" t="s">
        <v>166</v>
      </c>
      <c r="O38" s="30">
        <v>22.1</v>
      </c>
    </row>
    <row r="39" spans="1:16" ht="14.4" thickBot="1" x14ac:dyDescent="0.35">
      <c r="A39" s="20"/>
      <c r="B39" s="14"/>
      <c r="C39" s="14"/>
      <c r="D39" s="14"/>
      <c r="E39" s="14"/>
      <c r="F39" s="81"/>
      <c r="G39" s="22"/>
      <c r="I39" s="27" t="s">
        <v>4</v>
      </c>
      <c r="J39" s="5"/>
      <c r="K39" s="5">
        <f>SUM(K33:K38)</f>
        <v>108</v>
      </c>
      <c r="L39" s="5">
        <f>SUM(L33:L38)</f>
        <v>17</v>
      </c>
      <c r="M39" s="5">
        <f t="shared" ref="M39:O39" si="2">SUM(M33:M38)</f>
        <v>145</v>
      </c>
      <c r="N39" s="11"/>
      <c r="O39" s="28">
        <f t="shared" si="2"/>
        <v>21</v>
      </c>
    </row>
    <row r="40" spans="1:16" ht="14.4" thickBot="1" x14ac:dyDescent="0.35">
      <c r="I40" s="20"/>
      <c r="J40" s="14"/>
      <c r="K40" s="14"/>
      <c r="L40" s="14"/>
      <c r="M40" s="14"/>
      <c r="N40" s="81"/>
      <c r="O40" s="22"/>
    </row>
    <row r="41" spans="1:16" ht="14.4" thickBot="1" x14ac:dyDescent="0.35">
      <c r="A41" s="23" t="s">
        <v>192</v>
      </c>
      <c r="B41" s="24" t="s">
        <v>375</v>
      </c>
      <c r="C41" s="24" t="s">
        <v>1</v>
      </c>
      <c r="D41" s="24"/>
      <c r="E41" s="25">
        <f>E49/C49</f>
        <v>1.4</v>
      </c>
      <c r="F41" s="79"/>
      <c r="G41" s="26"/>
    </row>
    <row r="42" spans="1:16" x14ac:dyDescent="0.3">
      <c r="A42" s="27" t="s">
        <v>179</v>
      </c>
      <c r="B42" s="5" t="s">
        <v>6</v>
      </c>
      <c r="C42" s="11" t="s">
        <v>2</v>
      </c>
      <c r="D42" s="11" t="s">
        <v>3</v>
      </c>
      <c r="E42" s="11" t="s">
        <v>4</v>
      </c>
      <c r="F42" s="11"/>
      <c r="G42" s="35" t="s">
        <v>180</v>
      </c>
      <c r="I42" s="23" t="s">
        <v>204</v>
      </c>
      <c r="J42" s="24" t="s">
        <v>205</v>
      </c>
      <c r="K42" s="24" t="s">
        <v>39</v>
      </c>
      <c r="L42" s="24"/>
      <c r="M42" s="25">
        <f>M52/K52</f>
        <v>1.8888888888888888</v>
      </c>
      <c r="N42" s="79"/>
      <c r="O42" s="26"/>
    </row>
    <row r="43" spans="1:16" x14ac:dyDescent="0.3">
      <c r="A43" s="29">
        <v>463</v>
      </c>
      <c r="B43" s="2" t="s">
        <v>297</v>
      </c>
      <c r="C43" s="2">
        <v>24</v>
      </c>
      <c r="D43" s="2">
        <v>3</v>
      </c>
      <c r="E43" s="2">
        <v>28</v>
      </c>
      <c r="F43" s="80" t="s">
        <v>135</v>
      </c>
      <c r="G43" s="30">
        <v>5.7</v>
      </c>
      <c r="I43" s="27" t="s">
        <v>179</v>
      </c>
      <c r="J43" s="5" t="s">
        <v>6</v>
      </c>
      <c r="K43" s="11" t="s">
        <v>2</v>
      </c>
      <c r="L43" s="11" t="s">
        <v>3</v>
      </c>
      <c r="M43" s="11" t="s">
        <v>4</v>
      </c>
      <c r="N43" s="11"/>
      <c r="O43" s="35" t="s">
        <v>180</v>
      </c>
    </row>
    <row r="44" spans="1:16" x14ac:dyDescent="0.3">
      <c r="A44" s="29">
        <v>468</v>
      </c>
      <c r="B44" s="2" t="s">
        <v>298</v>
      </c>
      <c r="C44" s="2">
        <v>12</v>
      </c>
      <c r="D44" s="2">
        <v>2</v>
      </c>
      <c r="E44" s="2">
        <v>4</v>
      </c>
      <c r="F44" s="80"/>
      <c r="G44" s="30">
        <v>-8.8000000000000007</v>
      </c>
      <c r="I44" s="29">
        <v>555</v>
      </c>
      <c r="J44" s="2" t="s">
        <v>78</v>
      </c>
      <c r="K44" s="2">
        <v>12</v>
      </c>
      <c r="L44" s="2">
        <v>0</v>
      </c>
      <c r="M44" s="2">
        <v>16</v>
      </c>
      <c r="N44" s="80" t="s">
        <v>135</v>
      </c>
      <c r="O44" s="30">
        <v>-0.7</v>
      </c>
    </row>
    <row r="45" spans="1:16" x14ac:dyDescent="0.3">
      <c r="A45" s="29">
        <v>1034</v>
      </c>
      <c r="B45" s="2" t="s">
        <v>299</v>
      </c>
      <c r="C45" s="2">
        <v>12</v>
      </c>
      <c r="D45" s="2">
        <v>3</v>
      </c>
      <c r="E45" s="2">
        <v>16</v>
      </c>
      <c r="F45" s="80" t="s">
        <v>135</v>
      </c>
      <c r="G45" s="30">
        <v>-3.7</v>
      </c>
      <c r="I45" s="29">
        <v>2117</v>
      </c>
      <c r="J45" s="2" t="s">
        <v>310</v>
      </c>
      <c r="K45" s="2">
        <v>36</v>
      </c>
      <c r="L45" s="2">
        <v>5</v>
      </c>
      <c r="M45" s="2">
        <v>69</v>
      </c>
      <c r="N45" s="80" t="s">
        <v>135</v>
      </c>
      <c r="O45" s="30">
        <v>12.3</v>
      </c>
    </row>
    <row r="46" spans="1:16" x14ac:dyDescent="0.3">
      <c r="A46" s="29">
        <v>2168</v>
      </c>
      <c r="B46" s="2" t="s">
        <v>300</v>
      </c>
      <c r="C46" s="2">
        <v>24</v>
      </c>
      <c r="D46" s="2">
        <v>1</v>
      </c>
      <c r="E46" s="2">
        <v>25</v>
      </c>
      <c r="F46" s="80" t="s">
        <v>135</v>
      </c>
      <c r="G46" s="30">
        <v>-5.0999999999999996</v>
      </c>
      <c r="I46" s="29">
        <v>2164</v>
      </c>
      <c r="J46" s="2" t="s">
        <v>311</v>
      </c>
      <c r="K46" s="2">
        <v>24</v>
      </c>
      <c r="L46" s="2">
        <v>12</v>
      </c>
      <c r="M46" s="2">
        <v>66</v>
      </c>
      <c r="N46" s="80" t="s">
        <v>166</v>
      </c>
      <c r="O46" s="30">
        <v>18.5</v>
      </c>
      <c r="P46" s="5"/>
    </row>
    <row r="47" spans="1:16" x14ac:dyDescent="0.3">
      <c r="A47" s="29">
        <v>2171</v>
      </c>
      <c r="B47" s="2" t="s">
        <v>301</v>
      </c>
      <c r="C47" s="2">
        <v>24</v>
      </c>
      <c r="D47" s="2">
        <v>18</v>
      </c>
      <c r="E47" s="2">
        <v>64</v>
      </c>
      <c r="F47" s="80" t="s">
        <v>166</v>
      </c>
      <c r="G47" s="30">
        <v>16</v>
      </c>
      <c r="I47" s="29">
        <v>2207</v>
      </c>
      <c r="J47" s="2" t="s">
        <v>80</v>
      </c>
      <c r="K47" s="2">
        <v>12</v>
      </c>
      <c r="L47" s="2">
        <v>0</v>
      </c>
      <c r="M47" s="2">
        <v>0</v>
      </c>
      <c r="N47" s="80"/>
      <c r="O47" s="30">
        <v>-10</v>
      </c>
    </row>
    <row r="48" spans="1:16" x14ac:dyDescent="0.3">
      <c r="A48" s="29">
        <v>3665</v>
      </c>
      <c r="B48" s="2" t="s">
        <v>302</v>
      </c>
      <c r="C48" s="2">
        <v>24</v>
      </c>
      <c r="D48" s="2">
        <v>7</v>
      </c>
      <c r="E48" s="2">
        <v>31</v>
      </c>
      <c r="F48" s="80" t="s">
        <v>135</v>
      </c>
      <c r="G48" s="30">
        <v>3.7</v>
      </c>
      <c r="I48" s="29">
        <v>2224</v>
      </c>
      <c r="J48" s="2" t="s">
        <v>312</v>
      </c>
      <c r="K48" s="2">
        <v>48</v>
      </c>
      <c r="L48" s="2">
        <v>22</v>
      </c>
      <c r="M48" s="2">
        <v>116</v>
      </c>
      <c r="N48" s="80" t="s">
        <v>166</v>
      </c>
      <c r="O48" s="30">
        <v>15.4</v>
      </c>
    </row>
    <row r="49" spans="1:15" x14ac:dyDescent="0.3">
      <c r="A49" s="27" t="s">
        <v>4</v>
      </c>
      <c r="B49" s="5"/>
      <c r="C49" s="5">
        <f>SUM(C43:C48)</f>
        <v>120</v>
      </c>
      <c r="D49" s="5">
        <f>SUM(D43:D48)</f>
        <v>34</v>
      </c>
      <c r="E49" s="5">
        <f t="shared" ref="E49:G49" si="3">SUM(E43:E48)</f>
        <v>168</v>
      </c>
      <c r="F49" s="11"/>
      <c r="G49" s="28">
        <f t="shared" si="3"/>
        <v>7.8</v>
      </c>
      <c r="I49" s="29">
        <v>2736</v>
      </c>
      <c r="J49" s="2" t="s">
        <v>313</v>
      </c>
      <c r="K49" s="2">
        <v>24</v>
      </c>
      <c r="L49" s="2">
        <v>1</v>
      </c>
      <c r="M49" s="2">
        <v>57</v>
      </c>
      <c r="N49" s="80" t="s">
        <v>166</v>
      </c>
      <c r="O49" s="30">
        <v>14</v>
      </c>
    </row>
    <row r="50" spans="1:15" ht="14.4" thickBot="1" x14ac:dyDescent="0.35">
      <c r="A50" s="20"/>
      <c r="B50" s="14"/>
      <c r="C50" s="14"/>
      <c r="D50" s="14"/>
      <c r="E50" s="14"/>
      <c r="F50" s="81"/>
      <c r="G50" s="22"/>
      <c r="I50" s="29">
        <v>3505</v>
      </c>
      <c r="J50" s="2" t="s">
        <v>314</v>
      </c>
      <c r="K50" s="2">
        <v>48</v>
      </c>
      <c r="L50" s="2">
        <v>5</v>
      </c>
      <c r="M50" s="2">
        <v>70</v>
      </c>
      <c r="N50" s="80" t="s">
        <v>135</v>
      </c>
      <c r="O50" s="30">
        <v>0.2</v>
      </c>
    </row>
    <row r="51" spans="1:15" ht="14.4" thickBot="1" x14ac:dyDescent="0.35">
      <c r="I51" s="29">
        <v>4300</v>
      </c>
      <c r="J51" s="2" t="s">
        <v>315</v>
      </c>
      <c r="K51" s="2">
        <v>12</v>
      </c>
      <c r="L51" s="2">
        <v>0</v>
      </c>
      <c r="M51" s="2">
        <v>14</v>
      </c>
      <c r="N51" s="80" t="s">
        <v>135</v>
      </c>
      <c r="O51" s="30">
        <v>-14</v>
      </c>
    </row>
    <row r="52" spans="1:15" x14ac:dyDescent="0.3">
      <c r="A52" s="23" t="s">
        <v>177</v>
      </c>
      <c r="B52" s="24" t="s">
        <v>376</v>
      </c>
      <c r="C52" s="24" t="s">
        <v>15</v>
      </c>
      <c r="D52" s="24"/>
      <c r="E52" s="25">
        <f>E64/C64</f>
        <v>1.8814102564102564</v>
      </c>
      <c r="F52" s="79"/>
      <c r="G52" s="32"/>
      <c r="H52" s="5"/>
      <c r="I52" s="27" t="s">
        <v>4</v>
      </c>
      <c r="J52" s="5"/>
      <c r="K52" s="5">
        <f>SUM(K44:K51)</f>
        <v>216</v>
      </c>
      <c r="L52" s="5">
        <f>SUM(L44:L51)</f>
        <v>45</v>
      </c>
      <c r="M52" s="5">
        <f t="shared" ref="M52:O52" si="4">SUM(M44:M51)</f>
        <v>408</v>
      </c>
      <c r="N52" s="11"/>
      <c r="O52" s="28">
        <f t="shared" si="4"/>
        <v>35.700000000000003</v>
      </c>
    </row>
    <row r="53" spans="1:15" ht="14.4" thickBot="1" x14ac:dyDescent="0.35">
      <c r="A53" s="27" t="s">
        <v>179</v>
      </c>
      <c r="B53" s="5" t="s">
        <v>6</v>
      </c>
      <c r="C53" s="11" t="s">
        <v>2</v>
      </c>
      <c r="D53" s="11" t="s">
        <v>3</v>
      </c>
      <c r="E53" s="11" t="s">
        <v>4</v>
      </c>
      <c r="F53" s="11"/>
      <c r="G53" s="35" t="s">
        <v>180</v>
      </c>
      <c r="H53" s="5"/>
      <c r="I53" s="20"/>
      <c r="J53" s="14"/>
      <c r="K53" s="14"/>
      <c r="L53" s="14"/>
      <c r="M53" s="14"/>
      <c r="N53" s="81"/>
      <c r="O53" s="22"/>
    </row>
    <row r="54" spans="1:15" ht="14.4" thickBot="1" x14ac:dyDescent="0.35">
      <c r="A54" s="29">
        <v>302</v>
      </c>
      <c r="B54" s="2" t="s">
        <v>16</v>
      </c>
      <c r="C54" s="2">
        <v>72</v>
      </c>
      <c r="D54" s="2">
        <v>9</v>
      </c>
      <c r="E54" s="2">
        <v>64</v>
      </c>
      <c r="F54" s="80"/>
      <c r="G54" s="30">
        <v>-2.5</v>
      </c>
    </row>
    <row r="55" spans="1:15" x14ac:dyDescent="0.3">
      <c r="A55" s="29">
        <v>386</v>
      </c>
      <c r="B55" s="2" t="s">
        <v>18</v>
      </c>
      <c r="C55" s="2">
        <v>24</v>
      </c>
      <c r="D55" s="2">
        <v>1</v>
      </c>
      <c r="E55" s="2">
        <v>13</v>
      </c>
      <c r="F55" s="80"/>
      <c r="G55" s="30">
        <v>-4.0999999999999996</v>
      </c>
      <c r="I55" s="23" t="s">
        <v>208</v>
      </c>
      <c r="J55" s="24" t="s">
        <v>384</v>
      </c>
      <c r="K55" s="24" t="s">
        <v>15</v>
      </c>
      <c r="L55" s="24"/>
      <c r="M55" s="25">
        <f>M66/K66</f>
        <v>1.4351851851851851</v>
      </c>
      <c r="N55" s="79"/>
      <c r="O55" s="26"/>
    </row>
    <row r="56" spans="1:15" x14ac:dyDescent="0.3">
      <c r="A56" s="29">
        <v>387</v>
      </c>
      <c r="B56" s="2" t="s">
        <v>339</v>
      </c>
      <c r="C56" s="2">
        <v>48</v>
      </c>
      <c r="D56" s="2">
        <v>9</v>
      </c>
      <c r="E56" s="2">
        <v>77</v>
      </c>
      <c r="F56" s="80" t="s">
        <v>135</v>
      </c>
      <c r="G56" s="30">
        <v>-0.4</v>
      </c>
      <c r="I56" s="27" t="s">
        <v>179</v>
      </c>
      <c r="J56" s="5" t="s">
        <v>6</v>
      </c>
      <c r="K56" s="11" t="s">
        <v>2</v>
      </c>
      <c r="L56" s="11" t="s">
        <v>3</v>
      </c>
      <c r="M56" s="11" t="s">
        <v>4</v>
      </c>
      <c r="N56" s="11"/>
      <c r="O56" s="35" t="s">
        <v>180</v>
      </c>
    </row>
    <row r="57" spans="1:15" x14ac:dyDescent="0.3">
      <c r="A57" s="29">
        <v>761</v>
      </c>
      <c r="B57" s="2" t="s">
        <v>340</v>
      </c>
      <c r="C57" s="2">
        <v>36</v>
      </c>
      <c r="D57" s="2">
        <v>8</v>
      </c>
      <c r="E57" s="2">
        <v>67</v>
      </c>
      <c r="F57" s="80" t="s">
        <v>135</v>
      </c>
      <c r="G57" s="30">
        <v>-1.8</v>
      </c>
      <c r="I57" s="29">
        <v>397</v>
      </c>
      <c r="J57" s="2" t="s">
        <v>316</v>
      </c>
      <c r="K57" s="2">
        <v>48</v>
      </c>
      <c r="L57" s="2">
        <v>3</v>
      </c>
      <c r="M57" s="2">
        <v>44</v>
      </c>
      <c r="N57" s="80"/>
      <c r="O57" s="30">
        <v>-8.3000000000000007</v>
      </c>
    </row>
    <row r="58" spans="1:15" x14ac:dyDescent="0.3">
      <c r="A58" s="29">
        <v>2070</v>
      </c>
      <c r="B58" s="2" t="s">
        <v>24</v>
      </c>
      <c r="C58" s="2">
        <v>36</v>
      </c>
      <c r="D58" s="2">
        <v>11</v>
      </c>
      <c r="E58" s="2">
        <v>55</v>
      </c>
      <c r="F58" s="80" t="s">
        <v>135</v>
      </c>
      <c r="G58" s="30">
        <v>1.9</v>
      </c>
      <c r="I58" s="29">
        <v>423</v>
      </c>
      <c r="J58" s="2" t="s">
        <v>317</v>
      </c>
      <c r="K58" s="2">
        <v>24</v>
      </c>
      <c r="L58" s="2">
        <v>7</v>
      </c>
      <c r="M58" s="2">
        <v>27</v>
      </c>
      <c r="N58" s="80" t="s">
        <v>135</v>
      </c>
      <c r="O58" s="30">
        <v>-4.7</v>
      </c>
    </row>
    <row r="59" spans="1:15" x14ac:dyDescent="0.3">
      <c r="A59" s="29">
        <v>2120</v>
      </c>
      <c r="B59" s="2" t="s">
        <v>25</v>
      </c>
      <c r="C59" s="2">
        <v>12</v>
      </c>
      <c r="D59" s="2">
        <v>0</v>
      </c>
      <c r="E59" s="2">
        <v>4</v>
      </c>
      <c r="F59" s="80"/>
      <c r="G59" s="30">
        <v>-13.4</v>
      </c>
      <c r="I59" s="29">
        <v>685</v>
      </c>
      <c r="J59" s="2" t="s">
        <v>43</v>
      </c>
      <c r="K59" s="2">
        <v>12</v>
      </c>
      <c r="L59" s="2">
        <v>0</v>
      </c>
      <c r="M59" s="2">
        <v>8</v>
      </c>
      <c r="N59" s="80"/>
      <c r="O59" s="30">
        <v>-4.9000000000000004</v>
      </c>
    </row>
    <row r="60" spans="1:15" x14ac:dyDescent="0.3">
      <c r="A60" s="29">
        <v>2187</v>
      </c>
      <c r="B60" s="2" t="s">
        <v>27</v>
      </c>
      <c r="C60" s="2">
        <v>24</v>
      </c>
      <c r="D60" s="2">
        <v>1</v>
      </c>
      <c r="E60" s="2">
        <v>19</v>
      </c>
      <c r="F60" s="80"/>
      <c r="G60" s="30">
        <v>-1.6</v>
      </c>
      <c r="I60" s="29">
        <v>950</v>
      </c>
      <c r="J60" s="2" t="s">
        <v>318</v>
      </c>
      <c r="K60" s="2">
        <v>24</v>
      </c>
      <c r="L60" s="2">
        <v>1</v>
      </c>
      <c r="M60" s="2">
        <v>32</v>
      </c>
      <c r="N60" s="80" t="s">
        <v>135</v>
      </c>
      <c r="O60" s="30">
        <v>3.5</v>
      </c>
    </row>
    <row r="61" spans="1:15" x14ac:dyDescent="0.3">
      <c r="A61" s="29">
        <v>2801</v>
      </c>
      <c r="B61" s="2" t="s">
        <v>341</v>
      </c>
      <c r="C61" s="2">
        <v>24</v>
      </c>
      <c r="D61" s="2">
        <v>11</v>
      </c>
      <c r="E61" s="2">
        <v>146</v>
      </c>
      <c r="F61" s="80" t="s">
        <v>391</v>
      </c>
      <c r="G61" s="30">
        <v>42.9</v>
      </c>
      <c r="I61" s="29">
        <v>1689</v>
      </c>
      <c r="J61" s="2" t="s">
        <v>319</v>
      </c>
      <c r="K61" s="2">
        <v>24</v>
      </c>
      <c r="L61" s="2">
        <v>6</v>
      </c>
      <c r="M61" s="2">
        <v>24</v>
      </c>
      <c r="N61" s="80" t="s">
        <v>135</v>
      </c>
      <c r="O61" s="30">
        <v>-7.3</v>
      </c>
    </row>
    <row r="62" spans="1:15" x14ac:dyDescent="0.3">
      <c r="A62" s="29">
        <v>2952</v>
      </c>
      <c r="B62" s="2" t="s">
        <v>342</v>
      </c>
      <c r="C62" s="2">
        <v>12</v>
      </c>
      <c r="D62" s="2">
        <v>4</v>
      </c>
      <c r="E62" s="2">
        <v>40</v>
      </c>
      <c r="F62" s="80" t="s">
        <v>168</v>
      </c>
      <c r="G62" s="30">
        <v>8.3000000000000007</v>
      </c>
      <c r="I62" s="29">
        <v>2244</v>
      </c>
      <c r="J62" s="2" t="s">
        <v>320</v>
      </c>
      <c r="K62" s="2">
        <v>12</v>
      </c>
      <c r="L62" s="2">
        <v>2</v>
      </c>
      <c r="M62" s="2">
        <v>20</v>
      </c>
      <c r="N62" s="80" t="s">
        <v>135</v>
      </c>
      <c r="O62" s="30">
        <v>-1.8</v>
      </c>
    </row>
    <row r="63" spans="1:15" x14ac:dyDescent="0.3">
      <c r="A63" s="29">
        <v>3723</v>
      </c>
      <c r="B63" s="2" t="s">
        <v>343</v>
      </c>
      <c r="C63" s="2">
        <v>24</v>
      </c>
      <c r="D63" s="2">
        <v>3</v>
      </c>
      <c r="E63" s="2">
        <v>102</v>
      </c>
      <c r="F63" s="80" t="s">
        <v>170</v>
      </c>
      <c r="G63" s="30">
        <v>12.4</v>
      </c>
      <c r="I63" s="29">
        <v>2252</v>
      </c>
      <c r="J63" s="2" t="s">
        <v>321</v>
      </c>
      <c r="K63" s="2">
        <v>36</v>
      </c>
      <c r="L63" s="2">
        <v>4</v>
      </c>
      <c r="M63" s="2">
        <v>44</v>
      </c>
      <c r="N63" s="80" t="s">
        <v>135</v>
      </c>
      <c r="O63" s="30">
        <v>2.5</v>
      </c>
    </row>
    <row r="64" spans="1:15" x14ac:dyDescent="0.3">
      <c r="A64" s="27" t="s">
        <v>4</v>
      </c>
      <c r="B64" s="5"/>
      <c r="C64" s="5">
        <f>SUM(C54:C63)</f>
        <v>312</v>
      </c>
      <c r="D64" s="5">
        <f>SUM(D54:D63)</f>
        <v>57</v>
      </c>
      <c r="E64" s="5">
        <f>SUM(E54:E63)</f>
        <v>587</v>
      </c>
      <c r="F64" s="11"/>
      <c r="G64" s="28">
        <f>SUM(G54:G63)</f>
        <v>41.699999999999996</v>
      </c>
      <c r="I64" s="29">
        <v>3261</v>
      </c>
      <c r="J64" s="2" t="s">
        <v>322</v>
      </c>
      <c r="K64" s="2">
        <v>36</v>
      </c>
      <c r="L64" s="2">
        <v>3</v>
      </c>
      <c r="M64" s="2">
        <v>50</v>
      </c>
      <c r="N64" s="80" t="s">
        <v>135</v>
      </c>
      <c r="O64" s="30">
        <v>1.1000000000000001</v>
      </c>
    </row>
    <row r="65" spans="1:15" ht="14.4" thickBot="1" x14ac:dyDescent="0.35">
      <c r="A65" s="33"/>
      <c r="B65" s="21"/>
      <c r="C65" s="21"/>
      <c r="D65" s="21"/>
      <c r="E65" s="21"/>
      <c r="F65" s="83"/>
      <c r="G65" s="34"/>
      <c r="I65" s="29">
        <v>3620</v>
      </c>
      <c r="J65" s="2" t="s">
        <v>392</v>
      </c>
      <c r="K65" s="2"/>
      <c r="L65" s="2">
        <v>1</v>
      </c>
      <c r="M65" s="2">
        <v>61</v>
      </c>
      <c r="N65" s="86"/>
      <c r="O65" s="87">
        <v>0</v>
      </c>
    </row>
    <row r="66" spans="1:15" ht="14.4" thickBot="1" x14ac:dyDescent="0.35">
      <c r="A66" s="5"/>
      <c r="B66" s="5"/>
      <c r="C66" s="5"/>
      <c r="D66" s="5"/>
      <c r="E66" s="5"/>
      <c r="F66" s="11"/>
      <c r="G66" s="5"/>
      <c r="I66" s="27" t="s">
        <v>4</v>
      </c>
      <c r="J66" s="5"/>
      <c r="K66" s="5">
        <f>SUM(K57:K65)</f>
        <v>216</v>
      </c>
      <c r="L66" s="5">
        <f>SUM(L57:L65)</f>
        <v>27</v>
      </c>
      <c r="M66" s="5">
        <f>SUM(M57:M65)</f>
        <v>310</v>
      </c>
      <c r="N66" s="11"/>
      <c r="O66" s="28">
        <f>SUM(O57:O65)</f>
        <v>-19.899999999999999</v>
      </c>
    </row>
    <row r="67" spans="1:15" ht="14.4" thickBot="1" x14ac:dyDescent="0.35">
      <c r="A67" s="23" t="s">
        <v>183</v>
      </c>
      <c r="B67" s="24" t="s">
        <v>377</v>
      </c>
      <c r="C67" s="24" t="s">
        <v>1</v>
      </c>
      <c r="D67" s="24"/>
      <c r="E67" s="25">
        <f>E72/C72</f>
        <v>1.5625</v>
      </c>
      <c r="F67" s="79"/>
      <c r="G67" s="31"/>
      <c r="I67" s="20"/>
      <c r="J67" s="14"/>
      <c r="K67" s="14"/>
      <c r="L67" s="14"/>
      <c r="M67" s="14"/>
      <c r="N67" s="81"/>
      <c r="O67" s="22"/>
    </row>
    <row r="68" spans="1:15" x14ac:dyDescent="0.3">
      <c r="A68" s="27" t="s">
        <v>179</v>
      </c>
      <c r="B68" s="5" t="s">
        <v>6</v>
      </c>
      <c r="C68" s="11" t="s">
        <v>2</v>
      </c>
      <c r="D68" s="11" t="s">
        <v>3</v>
      </c>
      <c r="E68" s="11" t="s">
        <v>4</v>
      </c>
      <c r="F68" s="11"/>
      <c r="G68" s="35" t="s">
        <v>180</v>
      </c>
      <c r="H68" s="13"/>
    </row>
    <row r="69" spans="1:15" x14ac:dyDescent="0.3">
      <c r="A69" s="29">
        <v>772</v>
      </c>
      <c r="B69" s="2" t="s">
        <v>371</v>
      </c>
      <c r="C69" s="2">
        <v>12</v>
      </c>
      <c r="D69" s="2">
        <v>0</v>
      </c>
      <c r="E69" s="2">
        <v>28</v>
      </c>
      <c r="F69" s="80" t="s">
        <v>166</v>
      </c>
      <c r="G69" s="30">
        <v>3.9</v>
      </c>
    </row>
    <row r="70" spans="1:15" x14ac:dyDescent="0.3">
      <c r="A70" s="29">
        <v>1276</v>
      </c>
      <c r="B70" s="2" t="s">
        <v>255</v>
      </c>
      <c r="C70" s="2">
        <v>24</v>
      </c>
      <c r="D70" s="2">
        <v>1</v>
      </c>
      <c r="E70" s="2">
        <v>27</v>
      </c>
      <c r="F70" s="80" t="s">
        <v>135</v>
      </c>
      <c r="G70" s="30">
        <v>1.4</v>
      </c>
    </row>
    <row r="71" spans="1:15" x14ac:dyDescent="0.3">
      <c r="A71" s="29">
        <v>2162</v>
      </c>
      <c r="B71" s="2" t="s">
        <v>34</v>
      </c>
      <c r="C71" s="2">
        <v>12</v>
      </c>
      <c r="D71" s="2">
        <v>3</v>
      </c>
      <c r="E71" s="2">
        <v>20</v>
      </c>
      <c r="F71" s="80" t="s">
        <v>135</v>
      </c>
      <c r="G71" s="30">
        <v>3.5</v>
      </c>
    </row>
    <row r="72" spans="1:15" x14ac:dyDescent="0.3">
      <c r="A72" s="27" t="s">
        <v>4</v>
      </c>
      <c r="B72" s="5"/>
      <c r="C72" s="5">
        <f>SUM(C69:C71)</f>
        <v>48</v>
      </c>
      <c r="D72" s="5">
        <f>SUM(D69:D71)</f>
        <v>4</v>
      </c>
      <c r="E72" s="5">
        <f t="shared" ref="E72:G72" si="5">SUM(E69:E71)</f>
        <v>75</v>
      </c>
      <c r="F72" s="11"/>
      <c r="G72" s="28">
        <f t="shared" si="5"/>
        <v>8.8000000000000007</v>
      </c>
    </row>
    <row r="73" spans="1:15" ht="14.4" thickBot="1" x14ac:dyDescent="0.35">
      <c r="A73" s="33"/>
      <c r="B73" s="21"/>
      <c r="C73" s="21"/>
      <c r="D73" s="21"/>
      <c r="E73" s="21"/>
      <c r="F73" s="83"/>
      <c r="G73" s="34"/>
    </row>
    <row r="74" spans="1:15" x14ac:dyDescent="0.3">
      <c r="A74" s="23" t="s">
        <v>196</v>
      </c>
      <c r="B74" s="24" t="s">
        <v>374</v>
      </c>
      <c r="C74" s="24" t="s">
        <v>50</v>
      </c>
      <c r="D74" s="24"/>
      <c r="E74" s="25">
        <f>E82/C82</f>
        <v>1.1481481481481481</v>
      </c>
      <c r="F74" s="79"/>
      <c r="G74" s="31"/>
      <c r="I74" s="23" t="s">
        <v>219</v>
      </c>
      <c r="J74" s="24" t="s">
        <v>385</v>
      </c>
      <c r="K74" s="24" t="s">
        <v>39</v>
      </c>
      <c r="L74" s="24"/>
      <c r="M74" s="25">
        <f>M81/K81</f>
        <v>1.3621794871794872</v>
      </c>
      <c r="N74" s="79"/>
      <c r="O74" s="26"/>
    </row>
    <row r="75" spans="1:15" x14ac:dyDescent="0.3">
      <c r="A75" s="27" t="s">
        <v>179</v>
      </c>
      <c r="B75" s="5" t="s">
        <v>6</v>
      </c>
      <c r="C75" s="5" t="s">
        <v>2</v>
      </c>
      <c r="D75" s="11" t="s">
        <v>3</v>
      </c>
      <c r="E75" s="11" t="s">
        <v>4</v>
      </c>
      <c r="F75" s="11"/>
      <c r="G75" s="35" t="s">
        <v>180</v>
      </c>
      <c r="I75" s="27" t="s">
        <v>179</v>
      </c>
      <c r="J75" s="5" t="s">
        <v>6</v>
      </c>
      <c r="K75" s="11" t="s">
        <v>2</v>
      </c>
      <c r="L75" s="11" t="s">
        <v>3</v>
      </c>
      <c r="M75" s="11" t="s">
        <v>4</v>
      </c>
      <c r="N75" s="11"/>
      <c r="O75" s="35" t="s">
        <v>180</v>
      </c>
    </row>
    <row r="76" spans="1:15" x14ac:dyDescent="0.3">
      <c r="A76" s="29">
        <v>402</v>
      </c>
      <c r="B76" s="2" t="s">
        <v>55</v>
      </c>
      <c r="C76" s="2">
        <v>36</v>
      </c>
      <c r="D76" s="2">
        <v>7</v>
      </c>
      <c r="E76" s="2">
        <v>52</v>
      </c>
      <c r="F76" s="80" t="s">
        <v>135</v>
      </c>
      <c r="G76" s="30">
        <v>-1.6</v>
      </c>
      <c r="I76" s="29">
        <v>190</v>
      </c>
      <c r="J76" s="2" t="s">
        <v>332</v>
      </c>
      <c r="K76" s="2">
        <v>72</v>
      </c>
      <c r="L76" s="2">
        <v>4</v>
      </c>
      <c r="M76" s="2">
        <v>41</v>
      </c>
      <c r="N76" s="80"/>
      <c r="O76" s="30">
        <v>-2.8</v>
      </c>
    </row>
    <row r="77" spans="1:15" x14ac:dyDescent="0.3">
      <c r="A77" s="29">
        <v>430</v>
      </c>
      <c r="B77" s="2" t="s">
        <v>57</v>
      </c>
      <c r="C77" s="2">
        <v>24</v>
      </c>
      <c r="D77" s="2">
        <v>4</v>
      </c>
      <c r="E77" s="2">
        <v>25</v>
      </c>
      <c r="F77" s="80" t="s">
        <v>135</v>
      </c>
      <c r="G77" s="30">
        <v>-2.9</v>
      </c>
      <c r="I77" s="29">
        <v>811</v>
      </c>
      <c r="J77" s="2" t="s">
        <v>333</v>
      </c>
      <c r="K77" s="2">
        <v>24</v>
      </c>
      <c r="L77" s="2">
        <v>14</v>
      </c>
      <c r="M77" s="2">
        <v>73</v>
      </c>
      <c r="N77" s="80" t="s">
        <v>168</v>
      </c>
      <c r="O77" s="30">
        <v>16.5</v>
      </c>
    </row>
    <row r="78" spans="1:15" x14ac:dyDescent="0.3">
      <c r="A78" s="29">
        <v>2118</v>
      </c>
      <c r="B78" s="2" t="s">
        <v>59</v>
      </c>
      <c r="C78" s="2">
        <v>12</v>
      </c>
      <c r="D78" s="2">
        <v>0</v>
      </c>
      <c r="E78" s="2">
        <v>2</v>
      </c>
      <c r="F78" s="80"/>
      <c r="G78" s="30">
        <v>-4.8</v>
      </c>
      <c r="H78" s="5"/>
      <c r="I78" s="29">
        <v>2223</v>
      </c>
      <c r="J78" s="2" t="s">
        <v>334</v>
      </c>
      <c r="K78" s="2">
        <v>48</v>
      </c>
      <c r="L78" s="2">
        <v>7</v>
      </c>
      <c r="M78" s="2">
        <v>77</v>
      </c>
      <c r="N78" s="80" t="s">
        <v>135</v>
      </c>
      <c r="O78" s="30">
        <v>-3.1</v>
      </c>
    </row>
    <row r="79" spans="1:15" x14ac:dyDescent="0.3">
      <c r="A79" s="29">
        <v>2184</v>
      </c>
      <c r="B79" s="2" t="s">
        <v>60</v>
      </c>
      <c r="C79" s="2">
        <v>12</v>
      </c>
      <c r="D79" s="2">
        <v>1</v>
      </c>
      <c r="E79" s="2">
        <v>9</v>
      </c>
      <c r="F79" s="80"/>
      <c r="G79" s="30">
        <v>-3.3</v>
      </c>
      <c r="I79" s="29">
        <v>2370</v>
      </c>
      <c r="J79" s="2" t="s">
        <v>125</v>
      </c>
      <c r="K79" s="2">
        <v>96</v>
      </c>
      <c r="L79" s="2">
        <v>25</v>
      </c>
      <c r="M79" s="2">
        <v>167</v>
      </c>
      <c r="N79" s="80" t="s">
        <v>135</v>
      </c>
      <c r="O79" s="30">
        <v>2.9</v>
      </c>
    </row>
    <row r="80" spans="1:15" x14ac:dyDescent="0.3">
      <c r="A80" s="29">
        <v>2198</v>
      </c>
      <c r="B80" s="2" t="s">
        <v>62</v>
      </c>
      <c r="C80" s="2">
        <v>12</v>
      </c>
      <c r="D80" s="2">
        <v>1</v>
      </c>
      <c r="E80" s="2">
        <v>16</v>
      </c>
      <c r="F80" s="80" t="s">
        <v>135</v>
      </c>
      <c r="G80" s="30">
        <v>1.7</v>
      </c>
      <c r="I80" s="29">
        <v>2374</v>
      </c>
      <c r="J80" s="2" t="s">
        <v>126</v>
      </c>
      <c r="K80" s="2">
        <v>72</v>
      </c>
      <c r="L80" s="2">
        <v>7</v>
      </c>
      <c r="M80" s="2">
        <v>67</v>
      </c>
      <c r="N80" s="80"/>
      <c r="O80" s="30">
        <v>-5.0999999999999996</v>
      </c>
    </row>
    <row r="81" spans="1:16" x14ac:dyDescent="0.3">
      <c r="A81" s="29">
        <v>2633</v>
      </c>
      <c r="B81" s="2" t="s">
        <v>64</v>
      </c>
      <c r="C81" s="2">
        <v>12</v>
      </c>
      <c r="D81" s="2">
        <v>1</v>
      </c>
      <c r="E81" s="2">
        <v>20</v>
      </c>
      <c r="F81" s="80" t="s">
        <v>135</v>
      </c>
      <c r="G81" s="30">
        <v>3.1</v>
      </c>
      <c r="I81" s="27" t="s">
        <v>4</v>
      </c>
      <c r="J81" s="5"/>
      <c r="K81" s="5">
        <f>SUM(K76:K80)</f>
        <v>312</v>
      </c>
      <c r="L81" s="5">
        <f>SUM(L76:L80)</f>
        <v>57</v>
      </c>
      <c r="M81" s="5">
        <f>SUM(M76:M80)</f>
        <v>425</v>
      </c>
      <c r="N81" s="11"/>
      <c r="O81" s="28">
        <f>SUM(O76:O80)</f>
        <v>8.4</v>
      </c>
    </row>
    <row r="82" spans="1:16" ht="14.4" thickBot="1" x14ac:dyDescent="0.35">
      <c r="A82" s="27" t="s">
        <v>4</v>
      </c>
      <c r="B82" s="5"/>
      <c r="C82" s="5">
        <f>SUM(C76:C81)</f>
        <v>108</v>
      </c>
      <c r="D82" s="5">
        <f>SUM(D76:D81)</f>
        <v>14</v>
      </c>
      <c r="E82" s="5">
        <f t="shared" ref="E82:G82" si="6">SUM(E76:E81)</f>
        <v>124</v>
      </c>
      <c r="F82" s="11"/>
      <c r="G82" s="28">
        <f t="shared" si="6"/>
        <v>-7.8000000000000025</v>
      </c>
      <c r="I82" s="20"/>
      <c r="J82" s="14"/>
      <c r="K82" s="14"/>
      <c r="L82" s="14"/>
      <c r="M82" s="14"/>
      <c r="N82" s="81"/>
      <c r="O82" s="22"/>
    </row>
    <row r="83" spans="1:16" ht="14.4" thickBot="1" x14ac:dyDescent="0.35">
      <c r="A83" s="20"/>
      <c r="B83" s="14"/>
      <c r="C83" s="14"/>
      <c r="D83" s="14"/>
      <c r="E83" s="14"/>
      <c r="F83" s="81"/>
      <c r="G83" s="22"/>
    </row>
    <row r="84" spans="1:16" ht="14.4" thickBot="1" x14ac:dyDescent="0.35">
      <c r="I84" s="23" t="s">
        <v>225</v>
      </c>
      <c r="J84" s="24" t="s">
        <v>386</v>
      </c>
      <c r="K84" s="24" t="s">
        <v>0</v>
      </c>
      <c r="L84" s="24"/>
      <c r="M84" s="25">
        <f>M92/K92</f>
        <v>2.2272727272727271</v>
      </c>
      <c r="N84" s="79"/>
      <c r="O84" s="26"/>
    </row>
    <row r="85" spans="1:16" x14ac:dyDescent="0.3">
      <c r="A85" s="23" t="s">
        <v>198</v>
      </c>
      <c r="B85" s="24" t="s">
        <v>378</v>
      </c>
      <c r="C85" s="24" t="s">
        <v>50</v>
      </c>
      <c r="D85" s="24"/>
      <c r="E85" s="25">
        <f>E95/C95</f>
        <v>1.2966666666666666</v>
      </c>
      <c r="F85" s="79"/>
      <c r="G85" s="31"/>
      <c r="I85" s="27" t="s">
        <v>179</v>
      </c>
      <c r="J85" s="5" t="s">
        <v>6</v>
      </c>
      <c r="K85" s="11" t="s">
        <v>2</v>
      </c>
      <c r="L85" s="11" t="s">
        <v>3</v>
      </c>
      <c r="M85" s="11" t="s">
        <v>4</v>
      </c>
      <c r="N85" s="11"/>
      <c r="O85" s="35" t="s">
        <v>180</v>
      </c>
    </row>
    <row r="86" spans="1:16" x14ac:dyDescent="0.3">
      <c r="A86" s="27" t="s">
        <v>179</v>
      </c>
      <c r="B86" s="5" t="s">
        <v>6</v>
      </c>
      <c r="C86" s="11" t="s">
        <v>2</v>
      </c>
      <c r="D86" s="11" t="s">
        <v>3</v>
      </c>
      <c r="E86" s="11" t="s">
        <v>4</v>
      </c>
      <c r="F86" s="11"/>
      <c r="G86" s="35" t="s">
        <v>180</v>
      </c>
      <c r="I86" s="29">
        <v>1161</v>
      </c>
      <c r="J86" s="2" t="s">
        <v>335</v>
      </c>
      <c r="K86" s="2">
        <v>48</v>
      </c>
      <c r="L86" s="2">
        <v>5</v>
      </c>
      <c r="M86" s="2">
        <v>79</v>
      </c>
      <c r="N86" s="80" t="s">
        <v>135</v>
      </c>
      <c r="O86" s="30">
        <v>0.8</v>
      </c>
    </row>
    <row r="87" spans="1:16" x14ac:dyDescent="0.3">
      <c r="A87" s="29">
        <v>490</v>
      </c>
      <c r="B87" s="2" t="s">
        <v>66</v>
      </c>
      <c r="C87" s="2">
        <v>72</v>
      </c>
      <c r="D87" s="2">
        <v>7</v>
      </c>
      <c r="E87" s="2">
        <v>82</v>
      </c>
      <c r="F87" s="80" t="s">
        <v>135</v>
      </c>
      <c r="G87" s="30">
        <v>3.1</v>
      </c>
      <c r="I87" s="29">
        <v>1224</v>
      </c>
      <c r="J87" s="2" t="s">
        <v>133</v>
      </c>
      <c r="K87" s="2">
        <v>24</v>
      </c>
      <c r="L87" s="2">
        <v>15</v>
      </c>
      <c r="M87" s="2">
        <v>59</v>
      </c>
      <c r="N87" s="80" t="s">
        <v>166</v>
      </c>
      <c r="O87" s="30">
        <v>12.9</v>
      </c>
    </row>
    <row r="88" spans="1:16" x14ac:dyDescent="0.3">
      <c r="A88" s="29">
        <v>712</v>
      </c>
      <c r="B88" s="2" t="s">
        <v>68</v>
      </c>
      <c r="C88" s="2">
        <v>72</v>
      </c>
      <c r="D88" s="2">
        <v>10</v>
      </c>
      <c r="E88" s="2">
        <v>76</v>
      </c>
      <c r="F88" s="80" t="s">
        <v>135</v>
      </c>
      <c r="G88" s="30">
        <v>1.6</v>
      </c>
      <c r="I88" s="29">
        <v>1325</v>
      </c>
      <c r="J88" s="2" t="s">
        <v>336</v>
      </c>
      <c r="K88" s="2">
        <v>12</v>
      </c>
      <c r="L88" s="2">
        <v>10</v>
      </c>
      <c r="M88" s="2">
        <v>51</v>
      </c>
      <c r="N88" s="80" t="s">
        <v>170</v>
      </c>
      <c r="O88" s="30">
        <v>11.4</v>
      </c>
    </row>
    <row r="89" spans="1:16" x14ac:dyDescent="0.3">
      <c r="A89" s="29">
        <v>2180</v>
      </c>
      <c r="B89" s="2" t="s">
        <v>70</v>
      </c>
      <c r="C89" s="2">
        <v>24</v>
      </c>
      <c r="D89" s="2">
        <v>4</v>
      </c>
      <c r="E89" s="2">
        <v>38</v>
      </c>
      <c r="F89" s="80" t="s">
        <v>135</v>
      </c>
      <c r="G89" s="30">
        <v>6.6</v>
      </c>
      <c r="I89" s="29">
        <v>2222</v>
      </c>
      <c r="J89" s="2" t="s">
        <v>337</v>
      </c>
      <c r="K89" s="2">
        <v>12</v>
      </c>
      <c r="L89" s="2">
        <v>5</v>
      </c>
      <c r="M89" s="2">
        <v>50</v>
      </c>
      <c r="N89" s="80" t="s">
        <v>170</v>
      </c>
      <c r="O89" s="30">
        <v>16.5</v>
      </c>
    </row>
    <row r="90" spans="1:16" x14ac:dyDescent="0.3">
      <c r="A90" s="29">
        <v>2291</v>
      </c>
      <c r="B90" s="2" t="s">
        <v>71</v>
      </c>
      <c r="C90" s="2">
        <v>24</v>
      </c>
      <c r="D90" s="2">
        <v>3</v>
      </c>
      <c r="E90" s="2">
        <v>19</v>
      </c>
      <c r="F90" s="80"/>
      <c r="G90" s="30">
        <v>-1.4</v>
      </c>
      <c r="I90" s="29">
        <v>2289</v>
      </c>
      <c r="J90" s="2" t="s">
        <v>134</v>
      </c>
      <c r="K90" s="2">
        <v>12</v>
      </c>
      <c r="L90" s="2">
        <v>0</v>
      </c>
      <c r="M90" s="2">
        <v>6</v>
      </c>
      <c r="N90" s="80"/>
      <c r="O90" s="30">
        <v>-10.6</v>
      </c>
    </row>
    <row r="91" spans="1:16" x14ac:dyDescent="0.3">
      <c r="A91" s="29">
        <v>2295</v>
      </c>
      <c r="B91" s="2" t="s">
        <v>347</v>
      </c>
      <c r="C91" s="2">
        <v>36</v>
      </c>
      <c r="D91" s="2">
        <v>1</v>
      </c>
      <c r="E91" s="2">
        <v>36</v>
      </c>
      <c r="F91" s="80"/>
      <c r="G91" s="30">
        <v>2.6</v>
      </c>
      <c r="I91" s="29">
        <v>2293</v>
      </c>
      <c r="J91" s="2" t="s">
        <v>338</v>
      </c>
      <c r="K91" s="2">
        <v>24</v>
      </c>
      <c r="L91" s="2">
        <v>0</v>
      </c>
      <c r="M91" s="2">
        <v>49</v>
      </c>
      <c r="N91" s="80" t="s">
        <v>166</v>
      </c>
      <c r="O91" s="30">
        <v>10.3</v>
      </c>
      <c r="P91" s="5"/>
    </row>
    <row r="92" spans="1:16" x14ac:dyDescent="0.3">
      <c r="A92" s="29">
        <v>2322</v>
      </c>
      <c r="B92" s="2" t="s">
        <v>348</v>
      </c>
      <c r="C92" s="2">
        <v>24</v>
      </c>
      <c r="D92" s="2">
        <v>10</v>
      </c>
      <c r="E92" s="2">
        <v>46</v>
      </c>
      <c r="F92" s="80" t="s">
        <v>135</v>
      </c>
      <c r="G92" s="30">
        <v>0.3</v>
      </c>
      <c r="I92" s="27" t="s">
        <v>4</v>
      </c>
      <c r="J92" s="5"/>
      <c r="K92" s="5">
        <f>SUM(K86:K91)</f>
        <v>132</v>
      </c>
      <c r="L92" s="5">
        <f>SUM(L86:L91)</f>
        <v>35</v>
      </c>
      <c r="M92" s="5">
        <f>SUM(M86:M91)</f>
        <v>294</v>
      </c>
      <c r="N92" s="11"/>
      <c r="O92" s="28">
        <f>SUM(O86:O91)</f>
        <v>41.3</v>
      </c>
    </row>
    <row r="93" spans="1:16" ht="14.4" thickBot="1" x14ac:dyDescent="0.35">
      <c r="A93" s="29">
        <v>2562</v>
      </c>
      <c r="B93" s="2" t="s">
        <v>349</v>
      </c>
      <c r="C93" s="2">
        <v>24</v>
      </c>
      <c r="D93" s="2">
        <v>4</v>
      </c>
      <c r="E93" s="2">
        <v>46</v>
      </c>
      <c r="F93" s="80" t="s">
        <v>135</v>
      </c>
      <c r="G93" s="30">
        <v>0.4</v>
      </c>
      <c r="I93" s="20"/>
      <c r="J93" s="14"/>
      <c r="K93" s="14"/>
      <c r="L93" s="14"/>
      <c r="M93" s="14"/>
      <c r="N93" s="81"/>
      <c r="O93" s="22"/>
      <c r="P93" s="5"/>
    </row>
    <row r="94" spans="1:16" ht="14.4" thickBot="1" x14ac:dyDescent="0.35">
      <c r="A94" s="29">
        <v>2597</v>
      </c>
      <c r="B94" s="2" t="s">
        <v>75</v>
      </c>
      <c r="C94" s="2">
        <v>24</v>
      </c>
      <c r="D94" s="2">
        <v>10</v>
      </c>
      <c r="E94" s="2">
        <v>46</v>
      </c>
      <c r="F94" s="80" t="s">
        <v>135</v>
      </c>
      <c r="G94" s="30">
        <v>4.2</v>
      </c>
    </row>
    <row r="95" spans="1:16" x14ac:dyDescent="0.3">
      <c r="A95" s="27" t="s">
        <v>4</v>
      </c>
      <c r="B95" s="5"/>
      <c r="C95" s="5">
        <f>SUM(C87:C94)</f>
        <v>300</v>
      </c>
      <c r="D95" s="5">
        <f>SUM(D87:D94)</f>
        <v>49</v>
      </c>
      <c r="E95" s="5">
        <f t="shared" ref="E95:G95" si="7">SUM(E87:E94)</f>
        <v>389</v>
      </c>
      <c r="F95" s="11"/>
      <c r="G95" s="28">
        <f t="shared" si="7"/>
        <v>17.400000000000002</v>
      </c>
      <c r="I95" s="23" t="s">
        <v>214</v>
      </c>
      <c r="J95" s="24" t="s">
        <v>387</v>
      </c>
      <c r="K95" s="24" t="s">
        <v>39</v>
      </c>
      <c r="L95" s="24"/>
      <c r="M95" s="25">
        <f>M105/K105</f>
        <v>1.3079710144927537</v>
      </c>
      <c r="N95" s="79"/>
      <c r="O95" s="32"/>
    </row>
    <row r="96" spans="1:16" ht="14.4" thickBot="1" x14ac:dyDescent="0.35">
      <c r="A96" s="20"/>
      <c r="B96" s="14"/>
      <c r="C96" s="14"/>
      <c r="D96" s="14"/>
      <c r="E96" s="14"/>
      <c r="F96" s="81"/>
      <c r="G96" s="22"/>
      <c r="I96" s="27" t="s">
        <v>179</v>
      </c>
      <c r="J96" s="5" t="s">
        <v>6</v>
      </c>
      <c r="K96" s="11" t="s">
        <v>2</v>
      </c>
      <c r="L96" s="11" t="s">
        <v>3</v>
      </c>
      <c r="M96" s="11" t="s">
        <v>4</v>
      </c>
      <c r="N96" s="11"/>
      <c r="O96" s="35" t="s">
        <v>180</v>
      </c>
    </row>
    <row r="97" spans="1:15" ht="14.4" thickBot="1" x14ac:dyDescent="0.35">
      <c r="I97" s="29">
        <v>408</v>
      </c>
      <c r="J97" s="2" t="s">
        <v>355</v>
      </c>
      <c r="K97" s="2">
        <v>36</v>
      </c>
      <c r="L97" s="2">
        <v>4</v>
      </c>
      <c r="M97" s="2">
        <v>43</v>
      </c>
      <c r="N97" s="80" t="s">
        <v>135</v>
      </c>
      <c r="O97" s="30">
        <v>-4.3</v>
      </c>
    </row>
    <row r="98" spans="1:15" x14ac:dyDescent="0.3">
      <c r="A98" s="23" t="s">
        <v>206</v>
      </c>
      <c r="B98" s="24" t="s">
        <v>379</v>
      </c>
      <c r="C98" s="24" t="s">
        <v>0</v>
      </c>
      <c r="D98" s="24"/>
      <c r="E98" s="25">
        <f>E108/C108</f>
        <v>1.1271929824561404</v>
      </c>
      <c r="F98" s="79"/>
      <c r="G98" s="32"/>
      <c r="I98" s="29">
        <v>2243</v>
      </c>
      <c r="J98" s="2" t="s">
        <v>95</v>
      </c>
      <c r="K98" s="2">
        <v>24</v>
      </c>
      <c r="L98" s="2">
        <v>5</v>
      </c>
      <c r="M98" s="2">
        <v>22</v>
      </c>
      <c r="N98" s="80"/>
      <c r="O98" s="30">
        <v>4.9000000000000004</v>
      </c>
    </row>
    <row r="99" spans="1:15" x14ac:dyDescent="0.3">
      <c r="A99" s="27" t="s">
        <v>179</v>
      </c>
      <c r="B99" s="5" t="s">
        <v>6</v>
      </c>
      <c r="C99" s="11" t="s">
        <v>2</v>
      </c>
      <c r="D99" s="11" t="s">
        <v>3</v>
      </c>
      <c r="E99" s="11" t="s">
        <v>4</v>
      </c>
      <c r="F99" s="11"/>
      <c r="G99" s="35" t="s">
        <v>180</v>
      </c>
      <c r="I99" s="29">
        <v>2261</v>
      </c>
      <c r="J99" s="2" t="s">
        <v>356</v>
      </c>
      <c r="K99" s="2">
        <v>36</v>
      </c>
      <c r="L99" s="2">
        <v>7</v>
      </c>
      <c r="M99" s="2">
        <v>52</v>
      </c>
      <c r="N99" s="80" t="s">
        <v>135</v>
      </c>
      <c r="O99" s="30">
        <v>3.9</v>
      </c>
    </row>
    <row r="100" spans="1:15" x14ac:dyDescent="0.3">
      <c r="A100" s="29">
        <v>971</v>
      </c>
      <c r="B100" s="2" t="s">
        <v>82</v>
      </c>
      <c r="C100" s="2">
        <v>48</v>
      </c>
      <c r="D100" s="2">
        <v>13</v>
      </c>
      <c r="E100" s="2">
        <v>104</v>
      </c>
      <c r="F100" s="80" t="s">
        <v>166</v>
      </c>
      <c r="G100" s="30">
        <v>8.4</v>
      </c>
      <c r="I100" s="29">
        <v>2300</v>
      </c>
      <c r="J100" s="2" t="s">
        <v>357</v>
      </c>
      <c r="K100" s="2">
        <v>48</v>
      </c>
      <c r="L100" s="2">
        <v>9</v>
      </c>
      <c r="M100" s="2">
        <v>62</v>
      </c>
      <c r="N100" s="80" t="s">
        <v>135</v>
      </c>
      <c r="O100" s="30">
        <v>0.6</v>
      </c>
    </row>
    <row r="101" spans="1:15" x14ac:dyDescent="0.3">
      <c r="A101" s="29">
        <v>1403</v>
      </c>
      <c r="B101" s="2" t="s">
        <v>350</v>
      </c>
      <c r="C101" s="2">
        <v>12</v>
      </c>
      <c r="D101" s="2">
        <v>0</v>
      </c>
      <c r="E101" s="2">
        <v>11</v>
      </c>
      <c r="F101" s="80"/>
      <c r="G101" s="30">
        <v>-7.4</v>
      </c>
      <c r="I101" s="29">
        <v>2436</v>
      </c>
      <c r="J101" s="2" t="s">
        <v>101</v>
      </c>
      <c r="K101" s="2">
        <v>84</v>
      </c>
      <c r="L101" s="2">
        <v>7</v>
      </c>
      <c r="M101" s="2">
        <v>101</v>
      </c>
      <c r="N101" s="80" t="s">
        <v>135</v>
      </c>
      <c r="O101" s="30">
        <v>1.4</v>
      </c>
    </row>
    <row r="102" spans="1:15" x14ac:dyDescent="0.3">
      <c r="A102" s="29">
        <v>2177</v>
      </c>
      <c r="B102" s="2" t="s">
        <v>85</v>
      </c>
      <c r="C102" s="2">
        <v>12</v>
      </c>
      <c r="D102" s="2">
        <v>2</v>
      </c>
      <c r="E102" s="2">
        <v>16</v>
      </c>
      <c r="F102" s="80" t="s">
        <v>135</v>
      </c>
      <c r="G102" s="30">
        <v>-11.7</v>
      </c>
      <c r="H102" s="5"/>
      <c r="I102" s="29">
        <v>3605</v>
      </c>
      <c r="J102" s="2" t="s">
        <v>102</v>
      </c>
      <c r="K102" s="2">
        <v>12</v>
      </c>
      <c r="L102" s="2">
        <v>3</v>
      </c>
      <c r="M102" s="2">
        <v>23</v>
      </c>
      <c r="N102" s="80" t="s">
        <v>135</v>
      </c>
      <c r="O102" s="30">
        <v>-9.6</v>
      </c>
    </row>
    <row r="103" spans="1:15" x14ac:dyDescent="0.3">
      <c r="A103" s="29">
        <v>2201</v>
      </c>
      <c r="B103" s="2" t="s">
        <v>87</v>
      </c>
      <c r="C103" s="2">
        <v>24</v>
      </c>
      <c r="D103" s="2">
        <v>2</v>
      </c>
      <c r="E103" s="2">
        <v>25</v>
      </c>
      <c r="F103" s="80" t="s">
        <v>135</v>
      </c>
      <c r="G103" s="30">
        <v>0</v>
      </c>
      <c r="I103" s="29">
        <v>4035</v>
      </c>
      <c r="J103" s="2" t="s">
        <v>104</v>
      </c>
      <c r="K103" s="2">
        <v>24</v>
      </c>
      <c r="L103" s="2">
        <v>8</v>
      </c>
      <c r="M103" s="2">
        <v>48</v>
      </c>
      <c r="N103" s="80" t="s">
        <v>166</v>
      </c>
      <c r="O103" s="30">
        <v>5.7</v>
      </c>
    </row>
    <row r="104" spans="1:15" x14ac:dyDescent="0.3">
      <c r="A104" s="29">
        <v>2347</v>
      </c>
      <c r="B104" s="2" t="s">
        <v>88</v>
      </c>
      <c r="C104" s="2">
        <v>48</v>
      </c>
      <c r="D104" s="2">
        <v>5</v>
      </c>
      <c r="E104" s="2">
        <v>35</v>
      </c>
      <c r="F104" s="80"/>
      <c r="G104" s="30">
        <v>1.2</v>
      </c>
      <c r="I104" s="29">
        <v>4086</v>
      </c>
      <c r="J104" s="2" t="s">
        <v>358</v>
      </c>
      <c r="K104" s="2">
        <v>12</v>
      </c>
      <c r="L104" s="2">
        <v>0</v>
      </c>
      <c r="M104" s="2">
        <v>10</v>
      </c>
      <c r="N104" s="80"/>
      <c r="O104" s="30">
        <v>-2.7</v>
      </c>
    </row>
    <row r="105" spans="1:15" x14ac:dyDescent="0.3">
      <c r="A105" s="29">
        <v>3491</v>
      </c>
      <c r="B105" s="2" t="s">
        <v>89</v>
      </c>
      <c r="C105" s="2">
        <v>24</v>
      </c>
      <c r="D105" s="2">
        <v>1</v>
      </c>
      <c r="E105" s="2">
        <v>12</v>
      </c>
      <c r="F105" s="80"/>
      <c r="G105" s="30">
        <v>-13</v>
      </c>
      <c r="I105" s="27" t="s">
        <v>4</v>
      </c>
      <c r="J105" s="5"/>
      <c r="K105" s="5">
        <f>SUM(K97:K104)</f>
        <v>276</v>
      </c>
      <c r="L105" s="5">
        <f>SUM(L97:L104)</f>
        <v>43</v>
      </c>
      <c r="M105" s="5">
        <f>SUM(M97:M104)</f>
        <v>361</v>
      </c>
      <c r="N105" s="11"/>
      <c r="O105" s="28">
        <f>SUM(O97:O104)</f>
        <v>-9.9999999999999645E-2</v>
      </c>
    </row>
    <row r="106" spans="1:15" ht="14.4" thickBot="1" x14ac:dyDescent="0.35">
      <c r="A106" s="29">
        <v>3998</v>
      </c>
      <c r="B106" s="2" t="s">
        <v>90</v>
      </c>
      <c r="C106" s="2">
        <v>48</v>
      </c>
      <c r="D106" s="2">
        <v>0</v>
      </c>
      <c r="E106" s="2">
        <v>38</v>
      </c>
      <c r="F106" s="80"/>
      <c r="G106" s="30">
        <v>-0.5</v>
      </c>
      <c r="I106" s="20"/>
      <c r="J106" s="14"/>
      <c r="K106" s="14"/>
      <c r="L106" s="14"/>
      <c r="M106" s="14"/>
      <c r="N106" s="81"/>
      <c r="O106" s="22"/>
    </row>
    <row r="107" spans="1:15" ht="14.4" thickBot="1" x14ac:dyDescent="0.35">
      <c r="A107" s="29">
        <v>4069</v>
      </c>
      <c r="B107" s="2" t="s">
        <v>91</v>
      </c>
      <c r="C107" s="2">
        <v>12</v>
      </c>
      <c r="D107" s="2">
        <v>4</v>
      </c>
      <c r="E107" s="2">
        <v>16</v>
      </c>
      <c r="F107" s="80" t="s">
        <v>135</v>
      </c>
      <c r="G107" s="30">
        <v>-8.9</v>
      </c>
    </row>
    <row r="108" spans="1:15" x14ac:dyDescent="0.3">
      <c r="A108" s="27" t="s">
        <v>4</v>
      </c>
      <c r="B108" s="5"/>
      <c r="C108" s="5">
        <f>SUM(C100:C107)</f>
        <v>228</v>
      </c>
      <c r="D108" s="5">
        <f>SUM(D100:D107)</f>
        <v>27</v>
      </c>
      <c r="E108" s="5">
        <f>SUM(E100:E107)</f>
        <v>257</v>
      </c>
      <c r="F108" s="11"/>
      <c r="G108" s="28">
        <f>SUM(G100:G107)</f>
        <v>-31.9</v>
      </c>
      <c r="I108" s="23" t="s">
        <v>217</v>
      </c>
      <c r="J108" s="24" t="s">
        <v>388</v>
      </c>
      <c r="K108" s="24" t="s">
        <v>50</v>
      </c>
      <c r="L108" s="24"/>
      <c r="M108" s="25">
        <f>M117/K117</f>
        <v>1.0125</v>
      </c>
      <c r="N108" s="79"/>
      <c r="O108" s="31"/>
    </row>
    <row r="109" spans="1:15" ht="14.4" thickBot="1" x14ac:dyDescent="0.35">
      <c r="A109" s="33"/>
      <c r="B109" s="21"/>
      <c r="C109" s="21"/>
      <c r="D109" s="21"/>
      <c r="E109" s="21"/>
      <c r="F109" s="83"/>
      <c r="G109" s="34"/>
      <c r="I109" s="27" t="s">
        <v>179</v>
      </c>
      <c r="J109" s="5" t="s">
        <v>6</v>
      </c>
      <c r="K109" s="11" t="s">
        <v>2</v>
      </c>
      <c r="L109" s="11" t="s">
        <v>3</v>
      </c>
      <c r="M109" s="11" t="s">
        <v>4</v>
      </c>
      <c r="N109" s="11"/>
      <c r="O109" s="35" t="s">
        <v>180</v>
      </c>
    </row>
    <row r="110" spans="1:15" ht="14.4" thickBot="1" x14ac:dyDescent="0.35">
      <c r="A110" s="5"/>
      <c r="B110" s="5"/>
      <c r="C110" s="5"/>
      <c r="D110" s="5"/>
      <c r="E110" s="5"/>
      <c r="F110" s="11"/>
      <c r="G110" s="5"/>
      <c r="I110" s="29">
        <v>691</v>
      </c>
      <c r="J110" s="2" t="s">
        <v>108</v>
      </c>
      <c r="K110" s="2">
        <v>36</v>
      </c>
      <c r="L110" s="2">
        <v>2</v>
      </c>
      <c r="M110" s="2">
        <v>33</v>
      </c>
      <c r="N110" s="80"/>
      <c r="O110" s="30">
        <v>-3.3</v>
      </c>
    </row>
    <row r="111" spans="1:15" x14ac:dyDescent="0.3">
      <c r="A111" s="23" t="s">
        <v>210</v>
      </c>
      <c r="B111" s="24" t="s">
        <v>374</v>
      </c>
      <c r="C111" s="24" t="s">
        <v>50</v>
      </c>
      <c r="D111" s="24"/>
      <c r="E111" s="25">
        <f>E119/C119</f>
        <v>1.1898148148148149</v>
      </c>
      <c r="F111" s="79"/>
      <c r="G111" s="31"/>
      <c r="I111" s="29">
        <v>767</v>
      </c>
      <c r="J111" s="2" t="s">
        <v>359</v>
      </c>
      <c r="K111" s="2">
        <v>24</v>
      </c>
      <c r="L111" s="2">
        <v>2</v>
      </c>
      <c r="M111" s="2">
        <v>27</v>
      </c>
      <c r="N111" s="80" t="s">
        <v>135</v>
      </c>
      <c r="O111" s="30">
        <v>-3.5</v>
      </c>
    </row>
    <row r="112" spans="1:15" x14ac:dyDescent="0.3">
      <c r="A112" s="27" t="s">
        <v>179</v>
      </c>
      <c r="B112" s="5" t="s">
        <v>6</v>
      </c>
      <c r="C112" s="11" t="s">
        <v>2</v>
      </c>
      <c r="D112" s="11" t="s">
        <v>3</v>
      </c>
      <c r="E112" s="11" t="s">
        <v>4</v>
      </c>
      <c r="F112" s="11"/>
      <c r="G112" s="35" t="s">
        <v>180</v>
      </c>
      <c r="I112" s="29">
        <v>1291</v>
      </c>
      <c r="J112" s="2" t="s">
        <v>360</v>
      </c>
      <c r="K112" s="2">
        <v>36</v>
      </c>
      <c r="L112" s="2">
        <v>2</v>
      </c>
      <c r="M112" s="2">
        <v>27</v>
      </c>
      <c r="N112" s="80"/>
      <c r="O112" s="30">
        <v>-2.2000000000000002</v>
      </c>
    </row>
    <row r="113" spans="1:15" x14ac:dyDescent="0.3">
      <c r="A113" s="29">
        <v>372</v>
      </c>
      <c r="B113" s="2" t="s">
        <v>92</v>
      </c>
      <c r="C113" s="2">
        <v>72</v>
      </c>
      <c r="D113" s="2">
        <v>5</v>
      </c>
      <c r="E113" s="2">
        <v>48</v>
      </c>
      <c r="F113" s="80"/>
      <c r="G113" s="30">
        <v>-1.8</v>
      </c>
      <c r="I113" s="29">
        <v>1292</v>
      </c>
      <c r="J113" s="2" t="s">
        <v>111</v>
      </c>
      <c r="K113" s="2">
        <v>12</v>
      </c>
      <c r="L113" s="2">
        <v>0</v>
      </c>
      <c r="M113" s="2">
        <v>0</v>
      </c>
      <c r="N113" s="80"/>
      <c r="O113" s="30">
        <v>-7</v>
      </c>
    </row>
    <row r="114" spans="1:15" x14ac:dyDescent="0.3">
      <c r="A114" s="29">
        <v>2233</v>
      </c>
      <c r="B114" s="2" t="s">
        <v>94</v>
      </c>
      <c r="C114" s="2">
        <v>60</v>
      </c>
      <c r="D114" s="2">
        <v>2</v>
      </c>
      <c r="E114" s="2">
        <v>57</v>
      </c>
      <c r="F114" s="80"/>
      <c r="G114" s="30">
        <v>-1.6</v>
      </c>
      <c r="I114" s="29">
        <v>1391</v>
      </c>
      <c r="J114" s="2" t="s">
        <v>113</v>
      </c>
      <c r="K114" s="2">
        <v>36</v>
      </c>
      <c r="L114" s="2">
        <v>1</v>
      </c>
      <c r="M114" s="2">
        <v>27</v>
      </c>
      <c r="N114" s="80"/>
      <c r="O114" s="30">
        <v>-0.3</v>
      </c>
    </row>
    <row r="115" spans="1:15" x14ac:dyDescent="0.3">
      <c r="A115" s="29">
        <v>2246</v>
      </c>
      <c r="B115" s="2" t="s">
        <v>351</v>
      </c>
      <c r="C115" s="2">
        <v>24</v>
      </c>
      <c r="D115" s="2">
        <v>5</v>
      </c>
      <c r="E115" s="2">
        <v>59</v>
      </c>
      <c r="F115" s="80" t="s">
        <v>166</v>
      </c>
      <c r="G115" s="30">
        <v>10.1</v>
      </c>
      <c r="I115" s="29">
        <v>3025</v>
      </c>
      <c r="J115" s="2" t="s">
        <v>361</v>
      </c>
      <c r="K115" s="2">
        <v>36</v>
      </c>
      <c r="L115" s="2">
        <v>1</v>
      </c>
      <c r="M115" s="2">
        <v>39</v>
      </c>
      <c r="N115" s="80" t="s">
        <v>135</v>
      </c>
      <c r="O115" s="30">
        <v>5</v>
      </c>
    </row>
    <row r="116" spans="1:15" x14ac:dyDescent="0.3">
      <c r="A116" s="29">
        <v>2405</v>
      </c>
      <c r="B116" s="2" t="s">
        <v>352</v>
      </c>
      <c r="C116" s="2">
        <v>12</v>
      </c>
      <c r="D116" s="2">
        <v>6</v>
      </c>
      <c r="E116" s="2">
        <v>36</v>
      </c>
      <c r="F116" s="80" t="s">
        <v>168</v>
      </c>
      <c r="G116" s="30">
        <v>0.6</v>
      </c>
      <c r="I116" s="29">
        <v>3615</v>
      </c>
      <c r="J116" s="2" t="s">
        <v>362</v>
      </c>
      <c r="K116" s="2">
        <v>60</v>
      </c>
      <c r="L116" s="2">
        <v>7</v>
      </c>
      <c r="M116" s="2">
        <v>90</v>
      </c>
      <c r="N116" s="80" t="s">
        <v>135</v>
      </c>
      <c r="O116" s="30">
        <v>6.3</v>
      </c>
    </row>
    <row r="117" spans="1:15" x14ac:dyDescent="0.3">
      <c r="A117" s="29">
        <v>2556</v>
      </c>
      <c r="B117" s="2" t="s">
        <v>353</v>
      </c>
      <c r="C117" s="2">
        <v>36</v>
      </c>
      <c r="D117" s="2">
        <v>0</v>
      </c>
      <c r="E117" s="2">
        <v>43</v>
      </c>
      <c r="F117" s="80" t="s">
        <v>135</v>
      </c>
      <c r="G117" s="30">
        <v>3.5</v>
      </c>
      <c r="I117" s="27" t="s">
        <v>4</v>
      </c>
      <c r="J117" s="5"/>
      <c r="K117" s="5">
        <f>SUM(K110:K116)</f>
        <v>240</v>
      </c>
      <c r="L117" s="5">
        <f>SUM(L110:L116)</f>
        <v>15</v>
      </c>
      <c r="M117" s="5">
        <f t="shared" ref="M117:O117" si="8">SUM(M110:M116)</f>
        <v>243</v>
      </c>
      <c r="N117" s="11"/>
      <c r="O117" s="28">
        <f t="shared" si="8"/>
        <v>-5.0000000000000009</v>
      </c>
    </row>
    <row r="118" spans="1:15" ht="14.4" thickBot="1" x14ac:dyDescent="0.35">
      <c r="A118" s="29">
        <v>4428</v>
      </c>
      <c r="B118" s="2" t="s">
        <v>354</v>
      </c>
      <c r="C118" s="2">
        <v>12</v>
      </c>
      <c r="D118" s="2">
        <v>1</v>
      </c>
      <c r="E118" s="2">
        <v>14</v>
      </c>
      <c r="F118" s="80" t="s">
        <v>135</v>
      </c>
      <c r="G118" s="30">
        <v>-0.6</v>
      </c>
      <c r="I118" s="20"/>
      <c r="J118" s="14"/>
      <c r="K118" s="14"/>
      <c r="L118" s="14"/>
      <c r="M118" s="14"/>
      <c r="N118" s="81"/>
      <c r="O118" s="22"/>
    </row>
    <row r="119" spans="1:15" ht="14.4" thickBot="1" x14ac:dyDescent="0.35">
      <c r="A119" s="27" t="s">
        <v>4</v>
      </c>
      <c r="B119" s="5"/>
      <c r="C119" s="5">
        <f>SUM(C113:C118)</f>
        <v>216</v>
      </c>
      <c r="D119" s="5">
        <f>SUM(D113:D118)</f>
        <v>19</v>
      </c>
      <c r="E119" s="5">
        <f t="shared" ref="E119:G119" si="9">SUM(E113:E118)</f>
        <v>257</v>
      </c>
      <c r="F119" s="11"/>
      <c r="G119" s="28">
        <f t="shared" si="9"/>
        <v>10.199999999999999</v>
      </c>
    </row>
    <row r="120" spans="1:15" ht="14.4" thickBot="1" x14ac:dyDescent="0.35">
      <c r="A120" s="33"/>
      <c r="B120" s="21"/>
      <c r="C120" s="21"/>
      <c r="D120" s="21"/>
      <c r="E120" s="21"/>
      <c r="F120" s="83"/>
      <c r="G120" s="34"/>
      <c r="I120" s="23" t="s">
        <v>223</v>
      </c>
      <c r="J120" s="24" t="s">
        <v>389</v>
      </c>
      <c r="K120" s="24" t="s">
        <v>15</v>
      </c>
      <c r="L120" s="24"/>
      <c r="M120" s="25">
        <f>M129/K129</f>
        <v>2.1157407407407409</v>
      </c>
      <c r="N120" s="79"/>
      <c r="O120" s="31"/>
    </row>
    <row r="121" spans="1:15" ht="14.4" thickBot="1" x14ac:dyDescent="0.35">
      <c r="A121" s="5"/>
      <c r="B121" s="5"/>
      <c r="C121" s="5"/>
      <c r="D121" s="5"/>
      <c r="E121" s="5"/>
      <c r="F121" s="11"/>
      <c r="G121" s="5"/>
      <c r="I121" s="27" t="s">
        <v>179</v>
      </c>
      <c r="J121" s="5" t="s">
        <v>6</v>
      </c>
      <c r="K121" s="11" t="s">
        <v>2</v>
      </c>
      <c r="L121" s="11" t="s">
        <v>3</v>
      </c>
      <c r="M121" s="11" t="s">
        <v>4</v>
      </c>
      <c r="N121" s="11"/>
      <c r="O121" s="35" t="s">
        <v>180</v>
      </c>
    </row>
    <row r="122" spans="1:15" x14ac:dyDescent="0.3">
      <c r="A122" s="23" t="s">
        <v>212</v>
      </c>
      <c r="B122" s="24" t="s">
        <v>380</v>
      </c>
      <c r="C122" s="24" t="s">
        <v>1</v>
      </c>
      <c r="D122" s="24"/>
      <c r="E122" s="25">
        <f>E130/C130</f>
        <v>1.34375</v>
      </c>
      <c r="F122" s="79"/>
      <c r="G122" s="26"/>
      <c r="I122" s="29">
        <v>376</v>
      </c>
      <c r="J122" s="2" t="s">
        <v>363</v>
      </c>
      <c r="K122" s="2">
        <v>48</v>
      </c>
      <c r="L122" s="2">
        <v>10</v>
      </c>
      <c r="M122" s="2">
        <v>52</v>
      </c>
      <c r="N122" s="80" t="s">
        <v>135</v>
      </c>
      <c r="O122" s="30">
        <v>-1.7</v>
      </c>
    </row>
    <row r="123" spans="1:15" x14ac:dyDescent="0.3">
      <c r="A123" s="27" t="s">
        <v>179</v>
      </c>
      <c r="B123" s="5" t="s">
        <v>6</v>
      </c>
      <c r="C123" s="11" t="s">
        <v>2</v>
      </c>
      <c r="D123" s="11" t="s">
        <v>3</v>
      </c>
      <c r="E123" s="11" t="s">
        <v>4</v>
      </c>
      <c r="F123" s="11"/>
      <c r="G123" s="35" t="s">
        <v>180</v>
      </c>
      <c r="I123" s="29">
        <v>979</v>
      </c>
      <c r="J123" s="2" t="s">
        <v>364</v>
      </c>
      <c r="K123" s="2">
        <v>12</v>
      </c>
      <c r="L123" s="2">
        <v>4</v>
      </c>
      <c r="M123" s="2">
        <v>12</v>
      </c>
      <c r="N123" s="80" t="s">
        <v>135</v>
      </c>
      <c r="O123" s="30">
        <v>-15.4</v>
      </c>
    </row>
    <row r="124" spans="1:15" x14ac:dyDescent="0.3">
      <c r="A124" s="29">
        <v>515</v>
      </c>
      <c r="B124" s="2" t="s">
        <v>106</v>
      </c>
      <c r="C124" s="2">
        <v>12</v>
      </c>
      <c r="D124" s="2">
        <v>1</v>
      </c>
      <c r="E124" s="2">
        <v>4</v>
      </c>
      <c r="F124" s="80"/>
      <c r="G124" s="30">
        <v>-11.8</v>
      </c>
      <c r="I124" s="29">
        <v>2163</v>
      </c>
      <c r="J124" s="2" t="s">
        <v>365</v>
      </c>
      <c r="K124" s="2">
        <v>48</v>
      </c>
      <c r="L124" s="2">
        <v>7</v>
      </c>
      <c r="M124" s="2">
        <v>65</v>
      </c>
      <c r="N124" s="80" t="s">
        <v>135</v>
      </c>
      <c r="O124" s="30">
        <v>-1.9</v>
      </c>
    </row>
    <row r="125" spans="1:15" x14ac:dyDescent="0.3">
      <c r="A125" s="29">
        <v>582</v>
      </c>
      <c r="B125" s="2" t="s">
        <v>323</v>
      </c>
      <c r="C125" s="2">
        <v>12</v>
      </c>
      <c r="D125" s="2">
        <v>1</v>
      </c>
      <c r="E125" s="2">
        <v>3</v>
      </c>
      <c r="F125" s="80"/>
      <c r="G125" s="30">
        <v>-20.9</v>
      </c>
      <c r="I125" s="29">
        <v>2166</v>
      </c>
      <c r="J125" s="2" t="s">
        <v>366</v>
      </c>
      <c r="K125" s="2">
        <v>24</v>
      </c>
      <c r="L125" s="2">
        <v>13</v>
      </c>
      <c r="M125" s="2">
        <v>50</v>
      </c>
      <c r="N125" s="80" t="s">
        <v>166</v>
      </c>
      <c r="O125" s="30">
        <v>15.8</v>
      </c>
    </row>
    <row r="126" spans="1:15" x14ac:dyDescent="0.3">
      <c r="A126" s="29">
        <v>2185</v>
      </c>
      <c r="B126" s="2" t="s">
        <v>324</v>
      </c>
      <c r="C126" s="2">
        <v>12</v>
      </c>
      <c r="D126" s="2">
        <v>0</v>
      </c>
      <c r="E126" s="2">
        <v>12</v>
      </c>
      <c r="F126" s="80" t="s">
        <v>135</v>
      </c>
      <c r="G126" s="30">
        <v>-2.2999999999999998</v>
      </c>
      <c r="I126" s="29">
        <v>3506</v>
      </c>
      <c r="J126" s="2" t="s">
        <v>122</v>
      </c>
      <c r="K126" s="2">
        <v>24</v>
      </c>
      <c r="L126" s="2">
        <v>32</v>
      </c>
      <c r="M126" s="2">
        <v>196</v>
      </c>
      <c r="N126" s="80" t="s">
        <v>395</v>
      </c>
      <c r="O126" s="30">
        <v>58.4</v>
      </c>
    </row>
    <row r="127" spans="1:15" x14ac:dyDescent="0.3">
      <c r="A127" s="29">
        <v>2264</v>
      </c>
      <c r="B127" s="2" t="s">
        <v>325</v>
      </c>
      <c r="C127" s="2">
        <v>24</v>
      </c>
      <c r="D127" s="2">
        <v>6</v>
      </c>
      <c r="E127" s="2">
        <v>45</v>
      </c>
      <c r="F127" s="80" t="s">
        <v>135</v>
      </c>
      <c r="G127" s="30">
        <v>8.1</v>
      </c>
      <c r="I127" s="29">
        <v>3614</v>
      </c>
      <c r="J127" s="2" t="s">
        <v>367</v>
      </c>
      <c r="K127" s="2">
        <v>24</v>
      </c>
      <c r="L127" s="2">
        <v>7</v>
      </c>
      <c r="M127" s="2">
        <v>32</v>
      </c>
      <c r="N127" s="80" t="s">
        <v>135</v>
      </c>
      <c r="O127" s="30">
        <v>-0.3</v>
      </c>
    </row>
    <row r="128" spans="1:15" x14ac:dyDescent="0.3">
      <c r="A128" s="29">
        <v>2418</v>
      </c>
      <c r="B128" s="2" t="s">
        <v>326</v>
      </c>
      <c r="C128" s="2">
        <v>12</v>
      </c>
      <c r="D128" s="2">
        <v>3</v>
      </c>
      <c r="E128" s="2">
        <v>36</v>
      </c>
      <c r="F128" s="80" t="s">
        <v>168</v>
      </c>
      <c r="G128" s="30">
        <v>14</v>
      </c>
      <c r="I128" s="29">
        <v>3974</v>
      </c>
      <c r="J128" s="2" t="s">
        <v>368</v>
      </c>
      <c r="K128" s="2">
        <v>36</v>
      </c>
      <c r="L128" s="2">
        <v>4</v>
      </c>
      <c r="M128" s="2">
        <v>50</v>
      </c>
      <c r="N128" s="80" t="s">
        <v>135</v>
      </c>
      <c r="O128" s="30">
        <v>2</v>
      </c>
    </row>
    <row r="129" spans="1:15" x14ac:dyDescent="0.3">
      <c r="A129" s="29">
        <v>3228</v>
      </c>
      <c r="B129" s="2" t="s">
        <v>327</v>
      </c>
      <c r="C129" s="2">
        <v>24</v>
      </c>
      <c r="D129" s="2">
        <v>8</v>
      </c>
      <c r="E129" s="2">
        <v>29</v>
      </c>
      <c r="F129" s="80" t="s">
        <v>135</v>
      </c>
      <c r="G129" s="30">
        <v>-8</v>
      </c>
      <c r="I129" s="19" t="s">
        <v>4</v>
      </c>
      <c r="K129" s="5">
        <f>SUM(K122:K128)</f>
        <v>216</v>
      </c>
      <c r="L129" s="5">
        <f>SUM(L122:L128)</f>
        <v>77</v>
      </c>
      <c r="M129" s="5">
        <f t="shared" ref="M129:O129" si="10">SUM(M122:M128)</f>
        <v>457</v>
      </c>
      <c r="N129" s="11"/>
      <c r="O129" s="28">
        <f t="shared" si="10"/>
        <v>56.900000000000006</v>
      </c>
    </row>
    <row r="130" spans="1:15" ht="14.4" thickBot="1" x14ac:dyDescent="0.35">
      <c r="A130" s="27" t="s">
        <v>4</v>
      </c>
      <c r="B130" s="5"/>
      <c r="C130" s="5">
        <f>SUM(C124:C129)</f>
        <v>96</v>
      </c>
      <c r="D130" s="5">
        <f>SUM(D124:D129)</f>
        <v>19</v>
      </c>
      <c r="E130" s="5">
        <f>SUM(E124:E129)</f>
        <v>129</v>
      </c>
      <c r="F130" s="11"/>
      <c r="G130" s="28">
        <f>SUM(G124:G129)</f>
        <v>-20.9</v>
      </c>
      <c r="I130" s="20"/>
      <c r="J130" s="14"/>
      <c r="K130" s="14"/>
      <c r="L130" s="14"/>
      <c r="M130" s="14"/>
      <c r="N130" s="81"/>
      <c r="O130" s="22"/>
    </row>
    <row r="131" spans="1:15" ht="14.4" thickBot="1" x14ac:dyDescent="0.35">
      <c r="A131" s="33"/>
      <c r="B131" s="21"/>
      <c r="C131" s="21"/>
      <c r="D131" s="21"/>
      <c r="E131" s="21"/>
      <c r="F131" s="83"/>
      <c r="G131" s="34"/>
      <c r="H131" s="5"/>
    </row>
    <row r="132" spans="1:15" ht="14.4" thickBot="1" x14ac:dyDescent="0.35">
      <c r="A132" s="5"/>
      <c r="B132" s="5"/>
      <c r="C132" s="5"/>
      <c r="D132" s="5"/>
      <c r="E132" s="5"/>
      <c r="F132" s="11"/>
      <c r="G132" s="5"/>
      <c r="I132" s="23" t="s">
        <v>228</v>
      </c>
      <c r="J132" s="24" t="s">
        <v>390</v>
      </c>
      <c r="K132" s="24" t="s">
        <v>50</v>
      </c>
      <c r="L132" s="24"/>
      <c r="M132" s="25">
        <f>M139/K139</f>
        <v>0.93137254901960786</v>
      </c>
      <c r="N132" s="79"/>
      <c r="O132" s="31"/>
    </row>
    <row r="133" spans="1:15" x14ac:dyDescent="0.3">
      <c r="A133" s="23" t="s">
        <v>216</v>
      </c>
      <c r="B133" s="24" t="s">
        <v>278</v>
      </c>
      <c r="C133" s="24" t="s">
        <v>50</v>
      </c>
      <c r="D133" s="24"/>
      <c r="E133" s="25">
        <f>E140/C140</f>
        <v>1.8083333333333333</v>
      </c>
      <c r="F133" s="79"/>
      <c r="G133" s="26"/>
      <c r="H133" s="5"/>
      <c r="I133" s="27" t="s">
        <v>179</v>
      </c>
      <c r="J133" s="5" t="s">
        <v>6</v>
      </c>
      <c r="K133" s="11" t="s">
        <v>2</v>
      </c>
      <c r="L133" s="11" t="s">
        <v>3</v>
      </c>
      <c r="M133" s="11" t="s">
        <v>4</v>
      </c>
      <c r="N133" s="11"/>
      <c r="O133" s="35" t="s">
        <v>180</v>
      </c>
    </row>
    <row r="134" spans="1:15" x14ac:dyDescent="0.3">
      <c r="A134" s="27" t="s">
        <v>179</v>
      </c>
      <c r="B134" s="5" t="s">
        <v>6</v>
      </c>
      <c r="C134" s="11" t="s">
        <v>2</v>
      </c>
      <c r="D134" s="11" t="s">
        <v>3</v>
      </c>
      <c r="E134" s="11" t="s">
        <v>4</v>
      </c>
      <c r="F134" s="11"/>
      <c r="G134" s="35" t="s">
        <v>180</v>
      </c>
      <c r="I134" s="29">
        <v>370</v>
      </c>
      <c r="J134" s="2" t="s">
        <v>127</v>
      </c>
      <c r="K134" s="2">
        <v>48</v>
      </c>
      <c r="L134" s="2">
        <v>0</v>
      </c>
      <c r="M134" s="2">
        <v>36</v>
      </c>
      <c r="N134" s="80"/>
      <c r="O134" s="30">
        <v>-7.5</v>
      </c>
    </row>
    <row r="135" spans="1:15" x14ac:dyDescent="0.3">
      <c r="A135" s="29">
        <v>336</v>
      </c>
      <c r="B135" s="2" t="s">
        <v>328</v>
      </c>
      <c r="C135" s="2">
        <v>24</v>
      </c>
      <c r="D135" s="2">
        <v>0</v>
      </c>
      <c r="E135" s="2">
        <v>46</v>
      </c>
      <c r="F135" s="80" t="s">
        <v>135</v>
      </c>
      <c r="G135" s="30">
        <v>2.1</v>
      </c>
      <c r="I135" s="29">
        <v>471</v>
      </c>
      <c r="J135" s="2" t="s">
        <v>128</v>
      </c>
      <c r="K135" s="2">
        <v>60</v>
      </c>
      <c r="L135" s="2">
        <v>3</v>
      </c>
      <c r="M135" s="2">
        <v>39</v>
      </c>
      <c r="N135" s="80"/>
      <c r="O135" s="30">
        <v>-1</v>
      </c>
    </row>
    <row r="136" spans="1:15" x14ac:dyDescent="0.3">
      <c r="A136" s="29">
        <v>763</v>
      </c>
      <c r="B136" s="2" t="s">
        <v>329</v>
      </c>
      <c r="C136" s="2">
        <v>12</v>
      </c>
      <c r="D136" s="2">
        <v>3</v>
      </c>
      <c r="E136" s="2">
        <v>41</v>
      </c>
      <c r="F136" s="80" t="s">
        <v>168</v>
      </c>
      <c r="G136" s="30">
        <v>3.2</v>
      </c>
      <c r="I136" s="29">
        <v>2234</v>
      </c>
      <c r="J136" s="2" t="s">
        <v>369</v>
      </c>
      <c r="K136" s="2">
        <v>60</v>
      </c>
      <c r="L136" s="2">
        <v>3</v>
      </c>
      <c r="M136" s="2">
        <v>56</v>
      </c>
      <c r="N136" s="80"/>
      <c r="O136" s="30">
        <v>4.4000000000000004</v>
      </c>
    </row>
    <row r="137" spans="1:15" x14ac:dyDescent="0.3">
      <c r="A137" s="29">
        <v>859</v>
      </c>
      <c r="B137" s="2" t="s">
        <v>117</v>
      </c>
      <c r="C137" s="2">
        <v>12</v>
      </c>
      <c r="D137" s="2">
        <v>2</v>
      </c>
      <c r="E137" s="2">
        <v>18</v>
      </c>
      <c r="F137" s="80" t="s">
        <v>135</v>
      </c>
      <c r="G137" s="30">
        <v>1.2</v>
      </c>
      <c r="I137" s="29">
        <v>2772</v>
      </c>
      <c r="J137" s="2" t="s">
        <v>130</v>
      </c>
      <c r="K137" s="2">
        <v>12</v>
      </c>
      <c r="L137" s="2">
        <v>2</v>
      </c>
      <c r="M137" s="2">
        <v>26</v>
      </c>
      <c r="N137" s="80" t="s">
        <v>166</v>
      </c>
      <c r="O137" s="30">
        <v>25.4</v>
      </c>
    </row>
    <row r="138" spans="1:15" x14ac:dyDescent="0.3">
      <c r="A138" s="29">
        <v>2178</v>
      </c>
      <c r="B138" s="2" t="s">
        <v>330</v>
      </c>
      <c r="C138" s="2">
        <v>60</v>
      </c>
      <c r="D138" s="2">
        <v>19</v>
      </c>
      <c r="E138" s="2">
        <v>96</v>
      </c>
      <c r="F138" s="80" t="s">
        <v>135</v>
      </c>
      <c r="G138" s="30">
        <v>11.7</v>
      </c>
      <c r="I138" s="29">
        <v>2793</v>
      </c>
      <c r="J138" s="2" t="s">
        <v>131</v>
      </c>
      <c r="K138" s="2">
        <v>24</v>
      </c>
      <c r="L138" s="2">
        <v>3</v>
      </c>
      <c r="M138" s="2">
        <v>33</v>
      </c>
      <c r="N138" s="80" t="s">
        <v>135</v>
      </c>
      <c r="O138" s="30">
        <v>10.6</v>
      </c>
    </row>
    <row r="139" spans="1:15" x14ac:dyDescent="0.3">
      <c r="A139" s="29">
        <v>2275</v>
      </c>
      <c r="B139" s="2" t="s">
        <v>331</v>
      </c>
      <c r="C139" s="2">
        <v>12</v>
      </c>
      <c r="D139" s="2">
        <v>2</v>
      </c>
      <c r="E139" s="2">
        <v>16</v>
      </c>
      <c r="F139" s="80" t="s">
        <v>135</v>
      </c>
      <c r="G139" s="30">
        <v>0</v>
      </c>
      <c r="I139" s="27" t="s">
        <v>4</v>
      </c>
      <c r="J139" s="5"/>
      <c r="K139" s="5">
        <f>SUM(K134:K138)</f>
        <v>204</v>
      </c>
      <c r="L139" s="5">
        <f>SUM(L134:L138)</f>
        <v>11</v>
      </c>
      <c r="M139" s="5">
        <f t="shared" ref="M139:O139" si="11">SUM(M134:M138)</f>
        <v>190</v>
      </c>
      <c r="N139" s="11"/>
      <c r="O139" s="28">
        <f t="shared" si="11"/>
        <v>31.9</v>
      </c>
    </row>
    <row r="140" spans="1:15" ht="14.4" thickBot="1" x14ac:dyDescent="0.35">
      <c r="A140" s="27" t="s">
        <v>4</v>
      </c>
      <c r="B140" s="5"/>
      <c r="C140" s="5">
        <f>SUM(C135:C139)</f>
        <v>120</v>
      </c>
      <c r="D140" s="5">
        <f>SUM(D135:D139)</f>
        <v>26</v>
      </c>
      <c r="E140" s="5">
        <f>SUM(E135:E139)</f>
        <v>217</v>
      </c>
      <c r="F140" s="11"/>
      <c r="G140" s="28">
        <f>SUM(G135:G139)</f>
        <v>18.2</v>
      </c>
      <c r="I140" s="20"/>
      <c r="J140" s="14"/>
      <c r="K140" s="14"/>
      <c r="L140" s="14"/>
      <c r="M140" s="14"/>
      <c r="N140" s="81"/>
      <c r="O140" s="22"/>
    </row>
    <row r="141" spans="1:15" ht="14.4" thickBot="1" x14ac:dyDescent="0.35">
      <c r="A141" s="33"/>
      <c r="B141" s="21"/>
      <c r="C141" s="21"/>
      <c r="D141" s="21"/>
      <c r="E141" s="21"/>
      <c r="F141" s="83"/>
      <c r="G141" s="22"/>
      <c r="O141" s="78"/>
    </row>
    <row r="142" spans="1:15" ht="14.4" thickBot="1" x14ac:dyDescent="0.35">
      <c r="O142" s="78"/>
    </row>
    <row r="143" spans="1:15" x14ac:dyDescent="0.3">
      <c r="A143" s="15"/>
      <c r="B143" s="16"/>
      <c r="C143" s="16" t="s">
        <v>275</v>
      </c>
      <c r="D143" s="16"/>
      <c r="E143" s="17"/>
      <c r="F143" s="84"/>
      <c r="G143" s="17"/>
      <c r="H143" s="17"/>
      <c r="I143" s="17"/>
      <c r="J143" s="17"/>
      <c r="K143" s="17"/>
      <c r="L143" s="17"/>
      <c r="M143" s="17"/>
      <c r="N143" s="84"/>
      <c r="O143" s="18"/>
    </row>
    <row r="144" spans="1:15" x14ac:dyDescent="0.3">
      <c r="A144" s="19"/>
      <c r="B144" s="5" t="s">
        <v>164</v>
      </c>
      <c r="C144" s="5" t="s">
        <v>135</v>
      </c>
      <c r="D144" s="5"/>
      <c r="I144" s="5"/>
      <c r="J144" s="5"/>
      <c r="K144" s="11" t="s">
        <v>2</v>
      </c>
      <c r="L144" s="11" t="s">
        <v>3</v>
      </c>
      <c r="M144" s="11" t="s">
        <v>4</v>
      </c>
      <c r="N144" s="11"/>
      <c r="O144" s="35" t="s">
        <v>231</v>
      </c>
    </row>
    <row r="145" spans="1:15" x14ac:dyDescent="0.3">
      <c r="A145" s="19"/>
      <c r="B145" s="5" t="s">
        <v>165</v>
      </c>
      <c r="C145" s="5" t="s">
        <v>166</v>
      </c>
      <c r="D145" s="5"/>
      <c r="I145" s="5"/>
      <c r="J145" s="9" t="s">
        <v>4</v>
      </c>
      <c r="K145" s="11">
        <f>SUM(C10+C64+C72+C28+C38+K6+K16+C49+K28+C82+C95+K39+K52+K66+C119+C108+C130+C140+K105+K117+K81+K92+K129+K139)</f>
        <v>4452</v>
      </c>
      <c r="L145" s="11">
        <f>SUM(D10+D64+D72+D28+D38+L6+L16+D49+L28+D82+D95+L39+L52+L66+D119+D108+D130+D140+L105+L117+L81+L92+L129+L139)</f>
        <v>733</v>
      </c>
      <c r="M145" s="11">
        <f>SUM(E10+E64+E72+E28+E38+M6+M16+E49+M28+E82+E95+M39+M52+M66+E119+E108+E130+E140+M105+M117+M81+M92+M129+M139)</f>
        <v>6664</v>
      </c>
      <c r="N145" s="11"/>
      <c r="O145" s="35">
        <v>2.4</v>
      </c>
    </row>
    <row r="146" spans="1:15" ht="14.4" thickBot="1" x14ac:dyDescent="0.35">
      <c r="A146" s="20"/>
      <c r="B146" s="21" t="s">
        <v>167</v>
      </c>
      <c r="C146" s="21" t="s">
        <v>168</v>
      </c>
      <c r="D146" s="21"/>
      <c r="E146" s="14"/>
      <c r="F146" s="81"/>
      <c r="G146" s="14"/>
      <c r="H146" s="14"/>
      <c r="I146" s="14"/>
      <c r="J146" s="14"/>
      <c r="K146" s="14"/>
      <c r="L146" s="14"/>
      <c r="M146" s="14"/>
      <c r="N146" s="81"/>
      <c r="O146" s="22"/>
    </row>
    <row r="147" spans="1:15" x14ac:dyDescent="0.3">
      <c r="H147" s="17"/>
    </row>
    <row r="195" spans="1:7" x14ac:dyDescent="0.3">
      <c r="B195" s="8"/>
      <c r="C195" s="8"/>
      <c r="D195" s="8"/>
      <c r="E195" s="8"/>
      <c r="F195" s="85"/>
      <c r="G195" s="8"/>
    </row>
    <row r="196" spans="1:7" x14ac:dyDescent="0.3">
      <c r="B196" s="10"/>
      <c r="C196" s="8"/>
      <c r="D196" s="8"/>
      <c r="E196" s="8"/>
      <c r="F196" s="85"/>
      <c r="G196" s="8"/>
    </row>
    <row r="197" spans="1:7" x14ac:dyDescent="0.3">
      <c r="B197" s="8"/>
      <c r="C197" s="8"/>
      <c r="D197" s="8"/>
      <c r="E197" s="8"/>
      <c r="F197" s="85"/>
      <c r="G197" s="8"/>
    </row>
    <row r="198" spans="1:7" x14ac:dyDescent="0.3">
      <c r="B198" s="8"/>
      <c r="C198" s="8"/>
      <c r="D198" s="8"/>
      <c r="E198" s="8"/>
      <c r="F198" s="85"/>
      <c r="G198" s="8"/>
    </row>
    <row r="199" spans="1:7" x14ac:dyDescent="0.3">
      <c r="A199" s="5"/>
      <c r="B199" s="8"/>
      <c r="C199" s="8"/>
      <c r="D199" s="8"/>
      <c r="E199" s="8"/>
      <c r="F199" s="85"/>
      <c r="G199" s="8"/>
    </row>
    <row r="200" spans="1:7" x14ac:dyDescent="0.3">
      <c r="A200" s="5"/>
      <c r="B200" s="8"/>
      <c r="C200" s="8"/>
      <c r="D200" s="8"/>
      <c r="E200" s="8"/>
      <c r="F200" s="85"/>
      <c r="G200" s="8"/>
    </row>
    <row r="201" spans="1:7" x14ac:dyDescent="0.3">
      <c r="A201" s="5"/>
      <c r="B201" s="8"/>
      <c r="C201" s="8"/>
      <c r="D201" s="8"/>
      <c r="E201" s="8"/>
      <c r="F201" s="85"/>
      <c r="G201" s="8"/>
    </row>
    <row r="202" spans="1:7" x14ac:dyDescent="0.3">
      <c r="A202" s="5"/>
      <c r="B202" s="8"/>
      <c r="C202" s="8"/>
      <c r="D202" s="8"/>
      <c r="E202" s="8"/>
      <c r="F202" s="85"/>
      <c r="G202" s="8"/>
    </row>
  </sheetData>
  <printOptions horizontalCentered="1"/>
  <pageMargins left="0.25" right="0.25" top="0.5" bottom="0.25" header="0.25" footer="0.25"/>
  <pageSetup scale="70" fitToHeight="3" orientation="portrait" r:id="rId1"/>
  <headerFooter>
    <oddHeader>&amp;CAPR 2023 MEMBERSHIP REPORT</oddHeader>
  </headerFooter>
  <rowBreaks count="2" manualBreakCount="2">
    <brk id="73" max="16383" man="1"/>
    <brk id="172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3"/>
  <sheetViews>
    <sheetView zoomScaleNormal="100" workbookViewId="0">
      <selection activeCell="Q4" sqref="Q4"/>
    </sheetView>
  </sheetViews>
  <sheetFormatPr defaultColWidth="8.88671875" defaultRowHeight="14.4" x14ac:dyDescent="0.3"/>
  <cols>
    <col min="1" max="1" width="14.109375" style="76" bestFit="1" customWidth="1"/>
    <col min="2" max="2" width="9" style="52" bestFit="1" customWidth="1"/>
    <col min="3" max="4" width="8.88671875" style="52" customWidth="1"/>
    <col min="5" max="5" width="1.5546875" style="52" bestFit="1" customWidth="1"/>
    <col min="6" max="6" width="1.5546875" style="76" bestFit="1" customWidth="1"/>
    <col min="7" max="7" width="14.109375" style="76" bestFit="1" customWidth="1"/>
    <col min="8" max="8" width="9.109375" style="52" customWidth="1"/>
    <col min="9" max="10" width="8.88671875" style="52" customWidth="1"/>
    <col min="11" max="11" width="1.5546875" style="52" bestFit="1" customWidth="1"/>
    <col min="12" max="12" width="1.5546875" style="76" bestFit="1" customWidth="1"/>
    <col min="13" max="13" width="14.109375" style="76" bestFit="1" customWidth="1"/>
    <col min="14" max="14" width="9.5546875" style="52" customWidth="1"/>
    <col min="15" max="15" width="8.88671875" style="52" customWidth="1"/>
    <col min="16" max="16" width="11" customWidth="1"/>
    <col min="17" max="17" width="8" customWidth="1"/>
    <col min="18" max="18" width="8.33203125" customWidth="1"/>
  </cols>
  <sheetData>
    <row r="1" spans="1:17" x14ac:dyDescent="0.3">
      <c r="A1" s="88" t="s">
        <v>396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</row>
    <row r="3" spans="1:17" x14ac:dyDescent="0.3">
      <c r="A3" s="38" t="s">
        <v>136</v>
      </c>
      <c r="B3" s="39">
        <f>DISTRICTS!E1</f>
        <v>1.9821428571428572</v>
      </c>
      <c r="C3" s="40"/>
      <c r="D3" s="50"/>
      <c r="E3" s="41" t="s">
        <v>5</v>
      </c>
      <c r="F3" s="42" t="s">
        <v>5</v>
      </c>
      <c r="G3" s="38" t="s">
        <v>137</v>
      </c>
      <c r="H3" s="43">
        <f>DISTRICTS!M31</f>
        <v>1.3425925925925926</v>
      </c>
      <c r="I3" s="40"/>
      <c r="J3" s="50"/>
      <c r="K3" s="41" t="s">
        <v>5</v>
      </c>
      <c r="L3" s="44" t="s">
        <v>5</v>
      </c>
      <c r="M3" s="45" t="s">
        <v>141</v>
      </c>
      <c r="N3" s="46">
        <f>DISTRICTS!E133</f>
        <v>1.8083333333333333</v>
      </c>
      <c r="O3" s="47"/>
    </row>
    <row r="4" spans="1:17" x14ac:dyDescent="0.3">
      <c r="A4" s="48" t="s">
        <v>139</v>
      </c>
      <c r="B4" s="49">
        <v>2</v>
      </c>
      <c r="C4" s="50">
        <f>B11</f>
        <v>1.6212121212121211</v>
      </c>
      <c r="D4" s="50"/>
      <c r="E4" s="41"/>
      <c r="F4" s="51"/>
      <c r="G4" s="48" t="s">
        <v>139</v>
      </c>
      <c r="H4" s="49">
        <v>7</v>
      </c>
      <c r="I4" s="50">
        <f>B54</f>
        <v>0.70833333333333337</v>
      </c>
      <c r="J4" s="50"/>
      <c r="L4" s="42"/>
      <c r="M4" s="53" t="s">
        <v>139</v>
      </c>
      <c r="N4" s="52">
        <v>2</v>
      </c>
      <c r="O4" s="54">
        <f>B11</f>
        <v>1.6212121212121211</v>
      </c>
    </row>
    <row r="5" spans="1:17" x14ac:dyDescent="0.3">
      <c r="A5" s="48"/>
      <c r="B5" s="49">
        <v>8</v>
      </c>
      <c r="C5" s="50">
        <f>B62</f>
        <v>1.1018518518518519</v>
      </c>
      <c r="D5" s="50"/>
      <c r="E5" s="41"/>
      <c r="F5" s="51"/>
      <c r="G5" s="48"/>
      <c r="H5" s="49">
        <v>13</v>
      </c>
      <c r="I5" s="50">
        <f>H28</f>
        <v>1.1481481481481481</v>
      </c>
      <c r="J5" s="50"/>
      <c r="K5" s="41" t="s">
        <v>5</v>
      </c>
      <c r="L5" s="51"/>
      <c r="M5" s="53"/>
      <c r="N5" s="49">
        <v>4</v>
      </c>
      <c r="O5" s="50">
        <f>B28</f>
        <v>1.4</v>
      </c>
    </row>
    <row r="6" spans="1:17" x14ac:dyDescent="0.3">
      <c r="A6" s="48" t="s">
        <v>5</v>
      </c>
      <c r="B6" s="52">
        <v>11</v>
      </c>
      <c r="C6" s="54">
        <f>H13</f>
        <v>1.8888888888888888</v>
      </c>
      <c r="D6" s="54" t="s">
        <v>5</v>
      </c>
      <c r="E6" s="41"/>
      <c r="F6" s="51"/>
      <c r="G6" s="48"/>
      <c r="H6" s="52">
        <v>16</v>
      </c>
      <c r="I6" s="50">
        <f>H60</f>
        <v>1.1898148148148149</v>
      </c>
      <c r="J6" s="50"/>
      <c r="K6" s="41" t="s">
        <v>5</v>
      </c>
      <c r="L6" s="51"/>
      <c r="M6" s="48"/>
      <c r="N6" s="49">
        <v>10</v>
      </c>
      <c r="O6" s="50">
        <f>H3</f>
        <v>1.3425925925925926</v>
      </c>
    </row>
    <row r="7" spans="1:17" x14ac:dyDescent="0.3">
      <c r="A7" s="53" t="s">
        <v>140</v>
      </c>
      <c r="E7" s="41"/>
      <c r="F7" s="51"/>
      <c r="G7" s="48"/>
      <c r="H7" s="52">
        <v>22</v>
      </c>
      <c r="I7" s="50">
        <f>N42</f>
        <v>1.0125</v>
      </c>
      <c r="J7" s="50"/>
      <c r="K7" s="41" t="s">
        <v>5</v>
      </c>
      <c r="L7" s="51"/>
      <c r="M7" s="48"/>
      <c r="N7" s="49">
        <v>23</v>
      </c>
      <c r="O7" s="50">
        <f>N52</f>
        <v>2.1157407407407409</v>
      </c>
    </row>
    <row r="8" spans="1:17" x14ac:dyDescent="0.3">
      <c r="A8" s="53"/>
      <c r="B8" s="52">
        <v>4</v>
      </c>
      <c r="C8" s="54">
        <f>B28</f>
        <v>1.4</v>
      </c>
      <c r="D8" s="54"/>
      <c r="E8" s="41"/>
      <c r="F8" s="51"/>
      <c r="G8" s="53" t="s">
        <v>140</v>
      </c>
      <c r="I8" s="54"/>
      <c r="J8" s="54"/>
      <c r="K8" s="41"/>
      <c r="L8" s="51"/>
      <c r="M8" s="48" t="s">
        <v>140</v>
      </c>
      <c r="N8" s="49"/>
      <c r="O8" s="50"/>
    </row>
    <row r="9" spans="1:17" x14ac:dyDescent="0.3">
      <c r="A9" s="55"/>
      <c r="B9" s="56"/>
      <c r="C9" s="57">
        <f>N3</f>
        <v>1.8083333333333333</v>
      </c>
      <c r="D9" s="54"/>
      <c r="E9" s="41"/>
      <c r="F9" s="51"/>
      <c r="G9" s="53"/>
      <c r="H9" s="52">
        <v>9</v>
      </c>
      <c r="I9" s="54">
        <f>B72</f>
        <v>1.3695652173913044</v>
      </c>
      <c r="J9" s="54"/>
      <c r="K9" s="41"/>
      <c r="L9" s="51"/>
      <c r="M9" s="48"/>
      <c r="N9" s="49">
        <v>9</v>
      </c>
      <c r="O9" s="50">
        <f>B72</f>
        <v>1.3695652173913044</v>
      </c>
    </row>
    <row r="10" spans="1:17" x14ac:dyDescent="0.3">
      <c r="A10" s="61"/>
      <c r="C10" s="54"/>
      <c r="D10" s="54"/>
      <c r="E10" s="41"/>
      <c r="F10" s="51"/>
      <c r="G10" s="53"/>
      <c r="H10" s="49">
        <v>18</v>
      </c>
      <c r="I10" s="50">
        <f>N3</f>
        <v>1.8083333333333333</v>
      </c>
      <c r="J10" s="50"/>
      <c r="K10" s="41"/>
      <c r="L10" s="51"/>
      <c r="M10" s="48"/>
      <c r="N10" s="49">
        <v>15</v>
      </c>
      <c r="O10" s="50">
        <f>H48</f>
        <v>1.1271929824561404</v>
      </c>
    </row>
    <row r="11" spans="1:17" x14ac:dyDescent="0.3">
      <c r="A11" s="45" t="s">
        <v>142</v>
      </c>
      <c r="B11" s="46">
        <f>DISTRICTS!E13</f>
        <v>1.6212121212121211</v>
      </c>
      <c r="C11" s="47"/>
      <c r="D11" s="54"/>
      <c r="E11" s="41"/>
      <c r="F11" s="51"/>
      <c r="G11" s="58"/>
      <c r="H11" s="59">
        <v>21</v>
      </c>
      <c r="I11" s="60">
        <f>N32</f>
        <v>1.3079710144927537</v>
      </c>
      <c r="J11" s="50"/>
      <c r="K11" s="41"/>
      <c r="L11" s="51"/>
      <c r="M11" s="48"/>
      <c r="N11" s="49">
        <v>16</v>
      </c>
      <c r="O11" s="50">
        <f>H60</f>
        <v>1.1898148148148149</v>
      </c>
    </row>
    <row r="12" spans="1:17" x14ac:dyDescent="0.3">
      <c r="A12" s="53" t="s">
        <v>139</v>
      </c>
      <c r="B12" s="52">
        <v>5</v>
      </c>
      <c r="C12" s="54">
        <f>B37</f>
        <v>1.8814102564102564</v>
      </c>
      <c r="D12" s="54"/>
      <c r="E12" s="41"/>
      <c r="F12" s="51"/>
      <c r="G12" s="48"/>
      <c r="H12" s="49"/>
      <c r="I12" s="50"/>
      <c r="J12" s="50"/>
      <c r="K12" s="41"/>
      <c r="L12" s="51"/>
      <c r="M12" s="55"/>
      <c r="N12" s="56">
        <v>19</v>
      </c>
      <c r="O12" s="57">
        <f>N14</f>
        <v>1.3621794871794872</v>
      </c>
    </row>
    <row r="13" spans="1:17" x14ac:dyDescent="0.3">
      <c r="A13" s="53"/>
      <c r="B13" s="49">
        <v>6</v>
      </c>
      <c r="C13" s="50">
        <f>B46</f>
        <v>1.5625</v>
      </c>
      <c r="D13" s="50"/>
      <c r="E13" s="41"/>
      <c r="F13" s="51"/>
      <c r="G13" s="38" t="s">
        <v>143</v>
      </c>
      <c r="H13" s="46">
        <f>DISTRICTS!M42</f>
        <v>1.8888888888888888</v>
      </c>
      <c r="I13" s="40" t="s">
        <v>5</v>
      </c>
      <c r="J13" s="50"/>
      <c r="K13" s="41" t="s">
        <v>5</v>
      </c>
      <c r="L13" s="51"/>
      <c r="M13" s="53"/>
      <c r="O13" s="54"/>
    </row>
    <row r="14" spans="1:17" x14ac:dyDescent="0.3">
      <c r="A14" s="48"/>
      <c r="B14" s="49">
        <v>14</v>
      </c>
      <c r="C14" s="50">
        <f>H38</f>
        <v>1.2966666666666666</v>
      </c>
      <c r="D14" s="50"/>
      <c r="E14" s="41" t="s">
        <v>5</v>
      </c>
      <c r="F14" s="51"/>
      <c r="G14" s="48" t="s">
        <v>139</v>
      </c>
      <c r="H14" s="49">
        <v>2</v>
      </c>
      <c r="I14" s="50">
        <f>B11</f>
        <v>1.6212121212121211</v>
      </c>
      <c r="J14" s="50"/>
      <c r="K14" s="41" t="s">
        <v>5</v>
      </c>
      <c r="L14" s="51"/>
      <c r="M14" s="38" t="s">
        <v>145</v>
      </c>
      <c r="N14" s="43">
        <f>DISTRICTS!M74</f>
        <v>1.3621794871794872</v>
      </c>
      <c r="O14" s="62"/>
    </row>
    <row r="15" spans="1:17" x14ac:dyDescent="0.3">
      <c r="A15" s="48" t="s">
        <v>140</v>
      </c>
      <c r="E15" s="41" t="s">
        <v>5</v>
      </c>
      <c r="F15" s="51"/>
      <c r="G15" s="48"/>
      <c r="H15" s="52">
        <v>3</v>
      </c>
      <c r="I15" s="50">
        <f>B22</f>
        <v>2.8</v>
      </c>
      <c r="J15" s="50"/>
      <c r="K15" s="41"/>
      <c r="L15" s="51"/>
      <c r="M15" s="48" t="s">
        <v>139</v>
      </c>
      <c r="N15" s="49">
        <v>16</v>
      </c>
      <c r="O15" s="50">
        <f>H60</f>
        <v>1.1898148148148149</v>
      </c>
    </row>
    <row r="16" spans="1:17" x14ac:dyDescent="0.3">
      <c r="A16" s="53"/>
      <c r="B16" s="52">
        <v>1</v>
      </c>
      <c r="C16" s="54">
        <f>B3</f>
        <v>1.9821428571428572</v>
      </c>
      <c r="D16" s="54"/>
      <c r="E16" s="41" t="s">
        <v>5</v>
      </c>
      <c r="F16" s="51"/>
      <c r="G16" s="48" t="s">
        <v>173</v>
      </c>
      <c r="H16" s="49"/>
      <c r="I16" s="50"/>
      <c r="J16" s="50"/>
      <c r="K16" s="41"/>
      <c r="L16" s="51"/>
      <c r="M16" s="48"/>
      <c r="N16" s="49">
        <v>18</v>
      </c>
      <c r="O16" s="50">
        <f>N3</f>
        <v>1.8083333333333333</v>
      </c>
    </row>
    <row r="17" spans="1:17" x14ac:dyDescent="0.3">
      <c r="A17" s="48"/>
      <c r="B17" s="49">
        <v>11</v>
      </c>
      <c r="C17" s="50">
        <f>H13</f>
        <v>1.8888888888888888</v>
      </c>
      <c r="D17" s="50"/>
      <c r="E17" s="41" t="s">
        <v>5</v>
      </c>
      <c r="F17" s="51"/>
      <c r="G17" s="55"/>
      <c r="H17" s="59">
        <v>1</v>
      </c>
      <c r="I17" s="60">
        <f>B3</f>
        <v>1.9821428571428572</v>
      </c>
      <c r="J17" s="50"/>
      <c r="K17" s="41"/>
      <c r="L17" s="51" t="s">
        <v>5</v>
      </c>
      <c r="M17" s="48"/>
      <c r="N17" s="49">
        <v>20</v>
      </c>
      <c r="O17" s="50">
        <f>N23</f>
        <v>2.2272727272727271</v>
      </c>
    </row>
    <row r="18" spans="1:17" x14ac:dyDescent="0.3">
      <c r="A18" s="48"/>
      <c r="B18" s="49">
        <v>15</v>
      </c>
      <c r="C18" s="50">
        <f>H48</f>
        <v>1.1271929824561404</v>
      </c>
      <c r="D18" s="50"/>
      <c r="E18" s="41" t="s">
        <v>5</v>
      </c>
      <c r="F18" s="51"/>
      <c r="G18" s="53"/>
      <c r="H18" s="49"/>
      <c r="I18" s="50"/>
      <c r="J18" s="50"/>
      <c r="K18" s="41"/>
      <c r="L18" s="51"/>
      <c r="M18" s="48"/>
      <c r="N18" s="49">
        <v>21</v>
      </c>
      <c r="O18" s="50">
        <f>N32</f>
        <v>1.3079710144927537</v>
      </c>
    </row>
    <row r="19" spans="1:17" x14ac:dyDescent="0.3">
      <c r="A19" s="48"/>
      <c r="B19" s="49">
        <v>18</v>
      </c>
      <c r="C19" s="50">
        <f>N3</f>
        <v>1.8083333333333333</v>
      </c>
      <c r="D19" s="50"/>
      <c r="E19" s="41"/>
      <c r="F19" s="51"/>
      <c r="G19" s="38" t="s">
        <v>144</v>
      </c>
      <c r="H19" s="43">
        <f>DISTRICTS!M55</f>
        <v>1.4351851851851851</v>
      </c>
      <c r="I19" s="40"/>
      <c r="J19" s="50"/>
      <c r="K19" s="41"/>
      <c r="L19" s="51"/>
      <c r="M19" s="48" t="s">
        <v>140</v>
      </c>
      <c r="N19" s="49"/>
      <c r="O19" s="50"/>
    </row>
    <row r="20" spans="1:17" x14ac:dyDescent="0.3">
      <c r="A20" s="55"/>
      <c r="B20" s="56"/>
      <c r="C20" s="57"/>
      <c r="D20" s="54"/>
      <c r="E20" s="41"/>
      <c r="F20" s="51"/>
      <c r="G20" s="48" t="s">
        <v>139</v>
      </c>
      <c r="H20" s="49">
        <v>7</v>
      </c>
      <c r="I20" s="50">
        <f>B54</f>
        <v>0.70833333333333337</v>
      </c>
      <c r="J20" s="50"/>
      <c r="K20" s="41"/>
      <c r="L20" s="51"/>
      <c r="M20" s="48"/>
      <c r="N20" s="49">
        <v>5</v>
      </c>
      <c r="O20" s="50">
        <f>B37</f>
        <v>1.8814102564102564</v>
      </c>
    </row>
    <row r="21" spans="1:17" x14ac:dyDescent="0.3">
      <c r="A21" s="53"/>
      <c r="C21" s="54"/>
      <c r="D21" s="54"/>
      <c r="E21" s="41"/>
      <c r="F21" s="51"/>
      <c r="G21" s="48"/>
      <c r="H21" s="49">
        <v>8</v>
      </c>
      <c r="I21" s="50">
        <f>B62</f>
        <v>1.1018518518518519</v>
      </c>
      <c r="J21" s="50"/>
      <c r="K21" s="41"/>
      <c r="L21" s="51"/>
      <c r="M21" s="58"/>
      <c r="N21" s="59">
        <v>6</v>
      </c>
      <c r="O21" s="60">
        <f>B46</f>
        <v>1.5625</v>
      </c>
    </row>
    <row r="22" spans="1:17" x14ac:dyDescent="0.3">
      <c r="A22" s="38" t="s">
        <v>161</v>
      </c>
      <c r="B22" s="43">
        <f>DISTRICTS!E31</f>
        <v>2.8</v>
      </c>
      <c r="C22" s="40"/>
      <c r="D22" s="50"/>
      <c r="E22" s="41"/>
      <c r="F22" s="51"/>
      <c r="G22" s="48"/>
      <c r="H22" s="49">
        <v>13</v>
      </c>
      <c r="I22" s="50">
        <f>H28</f>
        <v>1.1481481481481481</v>
      </c>
      <c r="J22" s="50"/>
      <c r="K22" s="41"/>
      <c r="L22" s="51"/>
      <c r="M22" s="53"/>
      <c r="N22" s="49"/>
      <c r="O22" s="50"/>
      <c r="P22" s="4"/>
    </row>
    <row r="23" spans="1:17" x14ac:dyDescent="0.3">
      <c r="A23" s="48" t="s">
        <v>139</v>
      </c>
      <c r="B23" s="49" t="s">
        <v>393</v>
      </c>
      <c r="C23" s="50"/>
      <c r="D23" s="50"/>
      <c r="E23" s="41"/>
      <c r="F23" s="51"/>
      <c r="G23" s="48"/>
      <c r="H23" s="52">
        <v>15</v>
      </c>
      <c r="I23" s="50">
        <f>H48</f>
        <v>1.1271929824561404</v>
      </c>
      <c r="J23" s="50"/>
      <c r="K23" s="41"/>
      <c r="L23" s="51"/>
      <c r="M23" s="38" t="s">
        <v>148</v>
      </c>
      <c r="N23" s="43">
        <f>DISTRICTS!M84</f>
        <v>2.2272727272727271</v>
      </c>
      <c r="O23" s="62"/>
      <c r="P23" s="4"/>
      <c r="Q23" s="3"/>
    </row>
    <row r="24" spans="1:17" x14ac:dyDescent="0.3">
      <c r="A24" s="48"/>
      <c r="B24" s="49"/>
      <c r="C24" s="50"/>
      <c r="D24" s="50"/>
      <c r="E24" s="41"/>
      <c r="F24" s="51"/>
      <c r="G24" s="53" t="s">
        <v>140</v>
      </c>
      <c r="I24" s="54"/>
      <c r="J24" s="50"/>
      <c r="K24" s="41"/>
      <c r="L24" s="51"/>
      <c r="M24" s="48" t="s">
        <v>139</v>
      </c>
      <c r="N24" s="49">
        <v>9</v>
      </c>
      <c r="O24" s="50">
        <f>B72</f>
        <v>1.3695652173913044</v>
      </c>
      <c r="P24" s="4"/>
      <c r="Q24" s="3"/>
    </row>
    <row r="25" spans="1:17" x14ac:dyDescent="0.3">
      <c r="A25" s="48" t="s">
        <v>140</v>
      </c>
      <c r="B25" s="49"/>
      <c r="C25" s="50"/>
      <c r="D25" s="50"/>
      <c r="E25" s="41"/>
      <c r="F25" s="51"/>
      <c r="G25" s="53"/>
      <c r="H25" s="49">
        <v>20</v>
      </c>
      <c r="I25" s="50">
        <f>N23</f>
        <v>2.2272727272727271</v>
      </c>
      <c r="J25" s="54"/>
      <c r="K25" s="41"/>
      <c r="L25" s="51"/>
      <c r="M25" s="48"/>
      <c r="N25" s="49">
        <v>12</v>
      </c>
      <c r="O25" s="50">
        <f>H19</f>
        <v>1.4351851851851851</v>
      </c>
      <c r="P25" s="4"/>
      <c r="Q25" s="3"/>
    </row>
    <row r="26" spans="1:17" x14ac:dyDescent="0.3">
      <c r="A26" s="55"/>
      <c r="B26" s="59">
        <v>11</v>
      </c>
      <c r="C26" s="60">
        <f>H13</f>
        <v>1.8888888888888888</v>
      </c>
      <c r="D26" s="50"/>
      <c r="E26" s="41" t="s">
        <v>5</v>
      </c>
      <c r="F26" s="51"/>
      <c r="G26" s="58"/>
      <c r="H26" s="59">
        <v>24</v>
      </c>
      <c r="I26" s="60">
        <f>N59</f>
        <v>0.93137254901960786</v>
      </c>
      <c r="J26" s="50"/>
      <c r="K26" s="41"/>
      <c r="L26" s="51"/>
      <c r="M26" s="48"/>
      <c r="N26" s="49">
        <v>16</v>
      </c>
      <c r="O26" s="50">
        <f>H60</f>
        <v>1.1898148148148149</v>
      </c>
      <c r="P26" s="4"/>
      <c r="Q26" s="3"/>
    </row>
    <row r="27" spans="1:17" x14ac:dyDescent="0.3">
      <c r="A27" s="53"/>
      <c r="C27" s="54"/>
      <c r="D27" s="54"/>
      <c r="E27" s="41" t="s">
        <v>5</v>
      </c>
      <c r="F27" s="51"/>
      <c r="G27" s="48"/>
      <c r="H27" s="49"/>
      <c r="I27" s="50"/>
      <c r="J27" s="50"/>
      <c r="K27" s="41"/>
      <c r="L27" s="51"/>
      <c r="M27" s="53"/>
      <c r="N27" s="49">
        <v>22</v>
      </c>
      <c r="O27" s="50">
        <f>N42</f>
        <v>1.0125</v>
      </c>
      <c r="P27" s="4"/>
      <c r="Q27" s="3"/>
    </row>
    <row r="28" spans="1:17" x14ac:dyDescent="0.3">
      <c r="A28" s="38" t="s">
        <v>146</v>
      </c>
      <c r="B28" s="43">
        <f>DISTRICTS!E41</f>
        <v>1.4</v>
      </c>
      <c r="C28" s="40"/>
      <c r="D28" s="50"/>
      <c r="E28" s="41" t="s">
        <v>5</v>
      </c>
      <c r="F28" s="51"/>
      <c r="G28" s="38" t="s">
        <v>147</v>
      </c>
      <c r="H28" s="43">
        <f>DISTRICTS!E74</f>
        <v>1.1481481481481481</v>
      </c>
      <c r="I28" s="40"/>
      <c r="J28" s="50"/>
      <c r="K28" s="41"/>
      <c r="L28" s="51"/>
      <c r="M28" s="53" t="s">
        <v>140</v>
      </c>
      <c r="N28" s="49"/>
      <c r="O28" s="50"/>
      <c r="P28" s="4"/>
      <c r="Q28" s="3"/>
    </row>
    <row r="29" spans="1:17" x14ac:dyDescent="0.3">
      <c r="A29" s="48" t="s">
        <v>139</v>
      </c>
      <c r="B29" s="49">
        <v>1</v>
      </c>
      <c r="C29" s="50">
        <f>B3</f>
        <v>1.9821428571428572</v>
      </c>
      <c r="D29" s="50"/>
      <c r="E29" s="41"/>
      <c r="F29" s="51"/>
      <c r="G29" s="48" t="s">
        <v>139</v>
      </c>
      <c r="H29" s="49" t="s">
        <v>393</v>
      </c>
      <c r="I29" s="50"/>
      <c r="J29" s="50"/>
      <c r="K29" s="41"/>
      <c r="L29" s="51"/>
      <c r="M29" s="53"/>
      <c r="N29" s="49">
        <v>4</v>
      </c>
      <c r="O29" s="50">
        <f>B28</f>
        <v>1.4</v>
      </c>
      <c r="P29" s="4"/>
      <c r="Q29" s="3"/>
    </row>
    <row r="30" spans="1:17" x14ac:dyDescent="0.3">
      <c r="A30" s="48"/>
      <c r="B30" s="49">
        <v>20</v>
      </c>
      <c r="C30" s="50">
        <f>N23</f>
        <v>2.2272727272727271</v>
      </c>
      <c r="D30" s="50"/>
      <c r="E30" s="41"/>
      <c r="F30" s="51"/>
      <c r="G30" s="48"/>
      <c r="H30" s="49"/>
      <c r="I30" s="50"/>
      <c r="J30" s="50"/>
      <c r="K30" s="41"/>
      <c r="L30" s="51"/>
      <c r="M30" s="58"/>
      <c r="N30" s="59">
        <v>19</v>
      </c>
      <c r="O30" s="60">
        <f>N14</f>
        <v>1.3621794871794872</v>
      </c>
      <c r="P30" s="4"/>
      <c r="Q30" s="3"/>
    </row>
    <row r="31" spans="1:17" x14ac:dyDescent="0.3">
      <c r="A31" s="48" t="s">
        <v>140</v>
      </c>
      <c r="B31" s="49"/>
      <c r="C31" s="50"/>
      <c r="D31" s="50"/>
      <c r="E31" s="41"/>
      <c r="F31" s="51"/>
      <c r="G31" s="53" t="s">
        <v>140</v>
      </c>
      <c r="I31" s="50"/>
      <c r="J31" s="50"/>
      <c r="K31" s="41"/>
      <c r="L31" s="51"/>
      <c r="M31" s="53"/>
      <c r="O31" s="54"/>
      <c r="P31" s="4"/>
      <c r="Q31" s="3"/>
    </row>
    <row r="32" spans="1:17" x14ac:dyDescent="0.3">
      <c r="B32" s="49">
        <v>6</v>
      </c>
      <c r="C32" s="50">
        <f>B46</f>
        <v>1.5625</v>
      </c>
      <c r="D32" s="50"/>
      <c r="E32" s="41"/>
      <c r="F32" s="51"/>
      <c r="G32" s="53"/>
      <c r="H32" s="52">
        <v>9</v>
      </c>
      <c r="I32" s="50">
        <f>B72</f>
        <v>1.3695652173913044</v>
      </c>
      <c r="J32" s="50"/>
      <c r="K32" s="41"/>
      <c r="L32" s="51"/>
      <c r="M32" s="45" t="s">
        <v>151</v>
      </c>
      <c r="N32" s="46">
        <f>DISTRICTS!M95</f>
        <v>1.3079710144927537</v>
      </c>
      <c r="O32" s="47"/>
      <c r="P32" s="4"/>
      <c r="Q32" s="3"/>
    </row>
    <row r="33" spans="1:17" x14ac:dyDescent="0.3">
      <c r="B33" s="49">
        <v>17</v>
      </c>
      <c r="C33" s="50">
        <f>H70</f>
        <v>1.34375</v>
      </c>
      <c r="D33" s="50"/>
      <c r="E33" s="41"/>
      <c r="F33" s="51" t="s">
        <v>5</v>
      </c>
      <c r="G33" s="53"/>
      <c r="H33" s="52">
        <v>10</v>
      </c>
      <c r="I33" s="50">
        <f>H3</f>
        <v>1.3425925925925926</v>
      </c>
      <c r="J33" s="50"/>
      <c r="K33" s="41"/>
      <c r="L33" s="51"/>
      <c r="M33" s="53" t="s">
        <v>139</v>
      </c>
      <c r="N33" s="52">
        <v>4</v>
      </c>
      <c r="O33" s="54">
        <f>B28</f>
        <v>1.4</v>
      </c>
      <c r="P33" s="4"/>
      <c r="Q33" s="3"/>
    </row>
    <row r="34" spans="1:17" x14ac:dyDescent="0.3">
      <c r="A34" s="53"/>
      <c r="B34" s="49">
        <v>18</v>
      </c>
      <c r="C34" s="50">
        <f>N3</f>
        <v>1.8083333333333333</v>
      </c>
      <c r="D34" s="50"/>
      <c r="E34" s="41"/>
      <c r="F34" s="51" t="s">
        <v>5</v>
      </c>
      <c r="H34" s="52">
        <v>12</v>
      </c>
      <c r="I34" s="54">
        <f>H19</f>
        <v>1.4351851851851851</v>
      </c>
      <c r="J34" s="50"/>
      <c r="K34" s="41"/>
      <c r="L34" s="51"/>
      <c r="M34" s="53"/>
      <c r="N34" s="49">
        <v>10</v>
      </c>
      <c r="O34" s="50">
        <f>H3</f>
        <v>1.3425925925925926</v>
      </c>
      <c r="P34" s="4"/>
      <c r="Q34" s="3"/>
    </row>
    <row r="35" spans="1:17" x14ac:dyDescent="0.3">
      <c r="A35" s="58"/>
      <c r="B35" s="59">
        <v>21</v>
      </c>
      <c r="C35" s="60">
        <f>N32</f>
        <v>1.3079710144927537</v>
      </c>
      <c r="D35" s="50"/>
      <c r="E35" s="41"/>
      <c r="F35" s="51"/>
      <c r="G35" s="53"/>
      <c r="H35" s="49">
        <v>17</v>
      </c>
      <c r="I35" s="50">
        <f>H70</f>
        <v>1.34375</v>
      </c>
      <c r="J35" s="54"/>
      <c r="K35" s="41"/>
      <c r="L35" s="51"/>
      <c r="M35" s="48"/>
      <c r="N35" s="49">
        <v>17</v>
      </c>
      <c r="O35" s="50">
        <f>H70</f>
        <v>1.34375</v>
      </c>
      <c r="P35" s="4"/>
      <c r="Q35" s="3"/>
    </row>
    <row r="36" spans="1:17" x14ac:dyDescent="0.3">
      <c r="A36" s="63"/>
      <c r="B36" s="64" t="s">
        <v>5</v>
      </c>
      <c r="C36" s="65" t="s">
        <v>5</v>
      </c>
      <c r="D36" s="50"/>
      <c r="E36" s="41" t="s">
        <v>5</v>
      </c>
      <c r="F36" s="51"/>
      <c r="G36" s="58"/>
      <c r="H36" s="59">
        <v>24</v>
      </c>
      <c r="I36" s="60">
        <f>N59</f>
        <v>0.93137254901960786</v>
      </c>
      <c r="J36" s="50"/>
      <c r="K36" s="41"/>
      <c r="L36" s="51"/>
      <c r="M36" s="48" t="s">
        <v>140</v>
      </c>
      <c r="N36" s="49"/>
      <c r="O36" s="50"/>
      <c r="P36" s="4"/>
      <c r="Q36" s="3"/>
    </row>
    <row r="37" spans="1:17" x14ac:dyDescent="0.3">
      <c r="A37" s="38" t="s">
        <v>149</v>
      </c>
      <c r="B37" s="46">
        <f>DISTRICTS!E52</f>
        <v>1.8814102564102564</v>
      </c>
      <c r="C37" s="40"/>
      <c r="D37" s="50"/>
      <c r="E37" s="41"/>
      <c r="F37" s="51"/>
      <c r="G37" s="48"/>
      <c r="H37" s="49"/>
      <c r="I37" s="50"/>
      <c r="J37" s="50"/>
      <c r="K37" s="41"/>
      <c r="L37" s="51" t="s">
        <v>5</v>
      </c>
      <c r="M37" s="48"/>
      <c r="N37" s="49">
        <v>5</v>
      </c>
      <c r="O37" s="50">
        <f>B37</f>
        <v>1.8814102564102564</v>
      </c>
      <c r="P37" s="4"/>
      <c r="Q37" s="3"/>
    </row>
    <row r="38" spans="1:17" x14ac:dyDescent="0.3">
      <c r="A38" s="48" t="s">
        <v>139</v>
      </c>
      <c r="B38" s="52">
        <v>14</v>
      </c>
      <c r="C38" s="50">
        <f>H38</f>
        <v>1.2966666666666666</v>
      </c>
      <c r="D38" s="50"/>
      <c r="E38" s="41"/>
      <c r="F38" s="51"/>
      <c r="G38" s="38" t="s">
        <v>150</v>
      </c>
      <c r="H38" s="46">
        <f>DISTRICTS!E85</f>
        <v>1.2966666666666666</v>
      </c>
      <c r="I38" s="40" t="s">
        <v>5</v>
      </c>
      <c r="J38" s="50"/>
      <c r="K38" s="41"/>
      <c r="L38" s="51"/>
      <c r="M38" s="48"/>
      <c r="N38" s="49">
        <v>15</v>
      </c>
      <c r="O38" s="50">
        <f>H48</f>
        <v>1.1271929824561404</v>
      </c>
      <c r="P38" s="4"/>
      <c r="Q38" s="3"/>
    </row>
    <row r="39" spans="1:17" x14ac:dyDescent="0.3">
      <c r="A39" s="48"/>
      <c r="B39" s="52">
        <v>19</v>
      </c>
      <c r="C39" s="50">
        <f>N14</f>
        <v>1.3621794871794872</v>
      </c>
      <c r="D39" s="50"/>
      <c r="E39" s="41"/>
      <c r="F39" s="51"/>
      <c r="G39" s="48" t="s">
        <v>139</v>
      </c>
      <c r="H39" s="49">
        <v>8</v>
      </c>
      <c r="I39" s="50">
        <f>B62</f>
        <v>1.1018518518518519</v>
      </c>
      <c r="J39" s="50"/>
      <c r="K39" s="41"/>
      <c r="L39" s="51"/>
      <c r="M39" s="48"/>
      <c r="N39" s="49">
        <v>19</v>
      </c>
      <c r="O39" s="50">
        <f>N14</f>
        <v>1.3621794871794872</v>
      </c>
      <c r="P39" s="4"/>
      <c r="Q39" s="3"/>
    </row>
    <row r="40" spans="1:17" x14ac:dyDescent="0.3">
      <c r="A40" s="48"/>
      <c r="B40" s="52">
        <v>21</v>
      </c>
      <c r="C40" s="50">
        <f>N32</f>
        <v>1.3079710144927537</v>
      </c>
      <c r="D40" s="50"/>
      <c r="E40" s="41"/>
      <c r="F40" s="51"/>
      <c r="G40" s="48"/>
      <c r="H40" s="52">
        <v>9</v>
      </c>
      <c r="I40" s="50">
        <f>B72</f>
        <v>1.3695652173913044</v>
      </c>
      <c r="J40" s="50"/>
      <c r="K40" s="41"/>
      <c r="L40" s="51"/>
      <c r="M40" s="58"/>
      <c r="N40" s="59">
        <v>23</v>
      </c>
      <c r="O40" s="60">
        <f>N52</f>
        <v>2.1157407407407409</v>
      </c>
      <c r="P40" s="4"/>
      <c r="Q40" s="3"/>
    </row>
    <row r="41" spans="1:17" x14ac:dyDescent="0.3">
      <c r="A41" s="48"/>
      <c r="B41" s="52">
        <v>22</v>
      </c>
      <c r="C41" s="50">
        <f>N42</f>
        <v>1.0125</v>
      </c>
      <c r="D41" s="50"/>
      <c r="E41" s="41"/>
      <c r="F41" s="51"/>
      <c r="G41" s="48"/>
      <c r="H41" s="49">
        <v>15</v>
      </c>
      <c r="I41" s="50">
        <f>H48</f>
        <v>1.1271929824561404</v>
      </c>
      <c r="J41" s="50"/>
      <c r="K41" s="41"/>
      <c r="L41" s="51"/>
      <c r="M41" s="48"/>
      <c r="N41" s="49"/>
      <c r="O41" s="50"/>
      <c r="P41" s="4"/>
      <c r="Q41" s="3"/>
    </row>
    <row r="42" spans="1:17" x14ac:dyDescent="0.3">
      <c r="A42" s="48" t="s">
        <v>140</v>
      </c>
      <c r="E42" s="41"/>
      <c r="F42" s="51"/>
      <c r="G42" s="48"/>
      <c r="H42" s="49">
        <v>16</v>
      </c>
      <c r="I42" s="50">
        <f>H60</f>
        <v>1.1898148148148149</v>
      </c>
      <c r="J42" s="50"/>
      <c r="K42" s="41"/>
      <c r="L42" s="51"/>
      <c r="M42" s="45" t="s">
        <v>152</v>
      </c>
      <c r="N42" s="46">
        <f>DISTRICTS!M108</f>
        <v>1.0125</v>
      </c>
      <c r="O42" s="47"/>
      <c r="P42" s="4"/>
      <c r="Q42" s="3"/>
    </row>
    <row r="43" spans="1:17" x14ac:dyDescent="0.3">
      <c r="A43" s="48"/>
      <c r="B43" s="52">
        <v>2</v>
      </c>
      <c r="C43" s="54">
        <f>B11</f>
        <v>1.6212121212121211</v>
      </c>
      <c r="E43" s="41"/>
      <c r="F43" s="51"/>
      <c r="H43" s="52">
        <v>24</v>
      </c>
      <c r="I43" s="54">
        <f>N59</f>
        <v>0.93137254901960786</v>
      </c>
      <c r="J43" s="50"/>
      <c r="K43" s="41"/>
      <c r="L43" s="51"/>
      <c r="M43" s="53" t="s">
        <v>139</v>
      </c>
      <c r="N43" s="52">
        <v>6</v>
      </c>
      <c r="O43" s="54">
        <f>B46</f>
        <v>1.5625</v>
      </c>
      <c r="P43" s="4"/>
      <c r="Q43" s="3"/>
    </row>
    <row r="44" spans="1:17" x14ac:dyDescent="0.3">
      <c r="A44" s="58"/>
      <c r="B44" s="59">
        <v>15</v>
      </c>
      <c r="C44" s="60">
        <f>H48</f>
        <v>1.1271929824561404</v>
      </c>
      <c r="D44" s="50"/>
      <c r="E44" s="41"/>
      <c r="F44" s="51"/>
      <c r="G44" s="48" t="s">
        <v>140</v>
      </c>
      <c r="H44" s="49"/>
      <c r="I44" s="50"/>
      <c r="K44" s="41"/>
      <c r="L44" s="3"/>
      <c r="M44" s="53"/>
      <c r="O44" s="54"/>
      <c r="P44" s="4"/>
      <c r="Q44" s="3"/>
    </row>
    <row r="45" spans="1:17" x14ac:dyDescent="0.3">
      <c r="A45" s="53"/>
      <c r="C45" s="50"/>
      <c r="D45" s="50"/>
      <c r="E45" s="41"/>
      <c r="F45" s="51"/>
      <c r="G45" s="53"/>
      <c r="H45" s="49">
        <v>2</v>
      </c>
      <c r="I45" s="50">
        <f>B11</f>
        <v>1.6212121212121211</v>
      </c>
      <c r="J45" s="50"/>
      <c r="K45" s="41"/>
      <c r="L45" s="3"/>
      <c r="M45" s="48" t="s">
        <v>140</v>
      </c>
      <c r="N45" s="49"/>
      <c r="O45" s="50"/>
      <c r="P45" s="4"/>
      <c r="Q45" s="3"/>
    </row>
    <row r="46" spans="1:17" x14ac:dyDescent="0.3">
      <c r="A46" s="38" t="s">
        <v>153</v>
      </c>
      <c r="B46" s="46">
        <f>DISTRICTS!E67</f>
        <v>1.5625</v>
      </c>
      <c r="C46" s="40" t="s">
        <v>5</v>
      </c>
      <c r="D46" s="50"/>
      <c r="E46" s="41"/>
      <c r="F46" s="51"/>
      <c r="G46" s="55"/>
      <c r="H46" s="59">
        <v>5</v>
      </c>
      <c r="I46" s="60">
        <f>B37</f>
        <v>1.8814102564102564</v>
      </c>
      <c r="J46" s="50"/>
      <c r="K46" s="41"/>
      <c r="L46" s="3"/>
      <c r="M46" s="48" t="s">
        <v>5</v>
      </c>
      <c r="N46" s="49">
        <v>5</v>
      </c>
      <c r="O46" s="50">
        <f>B37</f>
        <v>1.8814102564102564</v>
      </c>
      <c r="P46" s="4"/>
      <c r="Q46" s="3"/>
    </row>
    <row r="47" spans="1:17" x14ac:dyDescent="0.3">
      <c r="A47" s="48" t="s">
        <v>139</v>
      </c>
      <c r="B47" s="49">
        <v>4</v>
      </c>
      <c r="C47" s="50">
        <f>B28</f>
        <v>1.4</v>
      </c>
      <c r="D47" s="50"/>
      <c r="E47" s="41"/>
      <c r="F47" s="51" t="s">
        <v>5</v>
      </c>
      <c r="G47" s="53"/>
      <c r="H47" s="49"/>
      <c r="I47" s="50"/>
      <c r="J47" s="50"/>
      <c r="K47" s="41"/>
      <c r="L47" s="3" t="s">
        <v>5</v>
      </c>
      <c r="M47" s="48"/>
      <c r="N47" s="49">
        <v>7</v>
      </c>
      <c r="O47" s="50">
        <f>B54</f>
        <v>0.70833333333333337</v>
      </c>
      <c r="P47" s="4"/>
      <c r="Q47" s="3"/>
    </row>
    <row r="48" spans="1:17" x14ac:dyDescent="0.3">
      <c r="A48" s="48"/>
      <c r="B48" s="52">
        <v>15</v>
      </c>
      <c r="C48" s="50">
        <f>H48</f>
        <v>1.1271929824561404</v>
      </c>
      <c r="D48" s="50"/>
      <c r="E48" s="41" t="s">
        <v>5</v>
      </c>
      <c r="F48" s="51"/>
      <c r="G48" s="45" t="s">
        <v>154</v>
      </c>
      <c r="H48" s="46">
        <f>DISTRICTS!E98</f>
        <v>1.1271929824561404</v>
      </c>
      <c r="I48" s="47"/>
      <c r="J48" s="50"/>
      <c r="K48" s="41"/>
      <c r="L48" s="3"/>
      <c r="M48" s="53"/>
      <c r="N48" s="49">
        <v>9</v>
      </c>
      <c r="O48" s="50">
        <f>B72</f>
        <v>1.3695652173913044</v>
      </c>
      <c r="P48" s="4"/>
      <c r="Q48" s="3"/>
    </row>
    <row r="49" spans="1:17" x14ac:dyDescent="0.3">
      <c r="A49" s="48"/>
      <c r="B49" s="49">
        <v>19</v>
      </c>
      <c r="C49" s="50">
        <f>N14</f>
        <v>1.3621794871794872</v>
      </c>
      <c r="D49" s="50"/>
      <c r="E49" s="41"/>
      <c r="F49" s="51"/>
      <c r="G49" s="53" t="s">
        <v>139</v>
      </c>
      <c r="H49" s="52">
        <v>2</v>
      </c>
      <c r="I49" s="50">
        <f>B11</f>
        <v>1.6212121212121211</v>
      </c>
      <c r="J49" s="54"/>
      <c r="K49" s="41"/>
      <c r="L49" s="51"/>
      <c r="M49" s="53"/>
      <c r="N49" s="49">
        <v>10</v>
      </c>
      <c r="O49" s="50">
        <f>H3</f>
        <v>1.3425925925925926</v>
      </c>
      <c r="P49" s="4"/>
      <c r="Q49" s="3"/>
    </row>
    <row r="50" spans="1:17" x14ac:dyDescent="0.3">
      <c r="A50" s="48" t="s">
        <v>140</v>
      </c>
      <c r="E50" s="41"/>
      <c r="F50" s="51"/>
      <c r="G50" s="53"/>
      <c r="H50" s="52">
        <v>5</v>
      </c>
      <c r="I50" s="50">
        <f>B37</f>
        <v>1.8814102564102564</v>
      </c>
      <c r="J50" s="54"/>
      <c r="K50" s="41"/>
      <c r="L50" s="51"/>
      <c r="M50" s="58"/>
      <c r="N50" s="59">
        <v>20</v>
      </c>
      <c r="O50" s="60">
        <f>N23</f>
        <v>2.2272727272727271</v>
      </c>
      <c r="P50" s="4"/>
      <c r="Q50" s="3"/>
    </row>
    <row r="51" spans="1:17" x14ac:dyDescent="0.3">
      <c r="A51" s="66"/>
      <c r="B51" s="49">
        <v>2</v>
      </c>
      <c r="C51" s="50">
        <f>B11</f>
        <v>1.6212121212121211</v>
      </c>
      <c r="D51" s="50"/>
      <c r="E51" s="41"/>
      <c r="F51" s="51"/>
      <c r="G51" s="53"/>
      <c r="H51" s="52">
        <v>18</v>
      </c>
      <c r="I51" s="50">
        <f>N3</f>
        <v>1.8083333333333333</v>
      </c>
      <c r="J51" s="54"/>
      <c r="K51" s="41"/>
      <c r="L51" s="51"/>
      <c r="M51" s="67"/>
      <c r="N51" s="3"/>
      <c r="O51"/>
      <c r="P51" s="4"/>
      <c r="Q51" s="3"/>
    </row>
    <row r="52" spans="1:17" x14ac:dyDescent="0.3">
      <c r="A52" s="58"/>
      <c r="B52" s="59">
        <v>22</v>
      </c>
      <c r="C52" s="60">
        <f>N42</f>
        <v>1.0125</v>
      </c>
      <c r="D52" s="50"/>
      <c r="E52" s="41"/>
      <c r="F52" s="51"/>
      <c r="G52" s="53"/>
      <c r="H52" s="49">
        <v>21</v>
      </c>
      <c r="I52" s="50">
        <f>N32</f>
        <v>1.3079710144927537</v>
      </c>
      <c r="J52" s="50"/>
      <c r="K52" s="41"/>
      <c r="L52" s="51"/>
      <c r="M52" s="45" t="s">
        <v>155</v>
      </c>
      <c r="N52" s="43">
        <f>DISTRICTS!M120</f>
        <v>2.1157407407407409</v>
      </c>
      <c r="O52" s="68" t="s">
        <v>5</v>
      </c>
      <c r="P52" s="4"/>
      <c r="Q52" s="3"/>
    </row>
    <row r="53" spans="1:17" x14ac:dyDescent="0.3">
      <c r="A53" s="48"/>
      <c r="B53" s="49"/>
      <c r="C53" s="50"/>
      <c r="D53" s="50"/>
      <c r="E53" s="41"/>
      <c r="F53" s="51"/>
      <c r="G53" s="48" t="s">
        <v>140</v>
      </c>
      <c r="H53" s="49"/>
      <c r="I53" s="50"/>
      <c r="J53" s="50"/>
      <c r="K53" s="41"/>
      <c r="L53" s="51"/>
      <c r="M53" s="69" t="s">
        <v>174</v>
      </c>
      <c r="N53" s="70">
        <v>8</v>
      </c>
      <c r="O53" s="50">
        <f>B62</f>
        <v>1.1018518518518519</v>
      </c>
      <c r="P53" s="4"/>
      <c r="Q53" s="3"/>
    </row>
    <row r="54" spans="1:17" x14ac:dyDescent="0.3">
      <c r="A54" s="38" t="s">
        <v>156</v>
      </c>
      <c r="B54" s="46">
        <f>DISTRICTS!M1</f>
        <v>0.70833333333333337</v>
      </c>
      <c r="C54" s="40" t="s">
        <v>5</v>
      </c>
      <c r="D54" s="50"/>
      <c r="E54" s="41"/>
      <c r="F54" s="51"/>
      <c r="G54" s="66"/>
      <c r="H54" s="49">
        <v>6</v>
      </c>
      <c r="I54" s="50">
        <f>B46</f>
        <v>1.5625</v>
      </c>
      <c r="J54" s="50"/>
      <c r="K54" s="41"/>
      <c r="L54" s="51"/>
      <c r="M54" s="69" t="s">
        <v>5</v>
      </c>
      <c r="N54" s="70">
        <v>15</v>
      </c>
      <c r="O54" s="50">
        <f>H48</f>
        <v>1.1271929824561404</v>
      </c>
      <c r="P54" s="4"/>
      <c r="Q54" s="3"/>
    </row>
    <row r="55" spans="1:17" x14ac:dyDescent="0.3">
      <c r="A55" s="48" t="s">
        <v>139</v>
      </c>
      <c r="B55" s="49">
        <v>9</v>
      </c>
      <c r="C55" s="50">
        <f>B72</f>
        <v>1.3695652173913044</v>
      </c>
      <c r="D55" s="50"/>
      <c r="E55" s="41"/>
      <c r="F55" s="51"/>
      <c r="G55" s="48"/>
      <c r="H55" s="49">
        <v>9</v>
      </c>
      <c r="I55" s="50">
        <f>B72</f>
        <v>1.3695652173913044</v>
      </c>
      <c r="J55" s="50"/>
      <c r="K55" s="41"/>
      <c r="L55" s="51"/>
      <c r="M55" s="69" t="s">
        <v>5</v>
      </c>
      <c r="N55" s="70">
        <v>21</v>
      </c>
      <c r="O55" s="50">
        <f>N32</f>
        <v>1.3079710144927537</v>
      </c>
      <c r="P55" s="4"/>
      <c r="Q55" s="3"/>
    </row>
    <row r="56" spans="1:17" x14ac:dyDescent="0.3">
      <c r="A56" s="48"/>
      <c r="B56" s="52">
        <v>22</v>
      </c>
      <c r="C56" s="50">
        <f>N42</f>
        <v>1.0125</v>
      </c>
      <c r="D56" s="50"/>
      <c r="E56" s="41"/>
      <c r="F56" s="51"/>
      <c r="G56" s="48"/>
      <c r="H56" s="49">
        <v>12</v>
      </c>
      <c r="I56" s="50">
        <f>H19</f>
        <v>1.4351851851851851</v>
      </c>
      <c r="J56" s="50"/>
      <c r="K56" s="41"/>
      <c r="L56" s="51"/>
      <c r="M56" s="69" t="s">
        <v>140</v>
      </c>
      <c r="N56" s="50" t="s">
        <v>5</v>
      </c>
      <c r="O56" s="50" t="s">
        <v>5</v>
      </c>
    </row>
    <row r="57" spans="1:17" x14ac:dyDescent="0.3">
      <c r="A57" s="48" t="s">
        <v>140</v>
      </c>
      <c r="B57" s="49"/>
      <c r="C57" s="50"/>
      <c r="D57" s="50"/>
      <c r="E57" s="41"/>
      <c r="F57" s="51"/>
      <c r="G57" s="48"/>
      <c r="H57" s="49">
        <v>14</v>
      </c>
      <c r="I57" s="50">
        <f>H38</f>
        <v>1.2966666666666666</v>
      </c>
      <c r="J57" s="50"/>
      <c r="K57" s="41"/>
      <c r="L57" s="51"/>
      <c r="M57" s="72" t="s">
        <v>5</v>
      </c>
      <c r="N57" s="73">
        <v>18</v>
      </c>
      <c r="O57" s="60">
        <f>N3</f>
        <v>1.8083333333333333</v>
      </c>
      <c r="P57" s="4"/>
    </row>
    <row r="58" spans="1:17" x14ac:dyDescent="0.3">
      <c r="A58" s="48"/>
      <c r="B58" s="49">
        <v>10</v>
      </c>
      <c r="C58" s="50">
        <f>H3</f>
        <v>1.3425925925925926</v>
      </c>
      <c r="D58" s="50"/>
      <c r="E58" s="41"/>
      <c r="F58" s="51"/>
      <c r="G58" s="55"/>
      <c r="H58" s="56">
        <v>23</v>
      </c>
      <c r="I58" s="57">
        <f>N52</f>
        <v>2.1157407407407409</v>
      </c>
      <c r="J58" s="50"/>
      <c r="K58" s="41"/>
      <c r="L58" s="51"/>
      <c r="M58" s="69" t="s">
        <v>5</v>
      </c>
      <c r="N58" s="70"/>
      <c r="O58" s="50" t="s">
        <v>5</v>
      </c>
      <c r="P58" s="4"/>
    </row>
    <row r="59" spans="1:17" x14ac:dyDescent="0.3">
      <c r="A59" s="48"/>
      <c r="B59" s="49">
        <v>12</v>
      </c>
      <c r="C59" s="50">
        <f>H19</f>
        <v>1.4351851851851851</v>
      </c>
      <c r="D59" s="50"/>
      <c r="E59" s="41"/>
      <c r="F59" s="51"/>
      <c r="G59" s="66"/>
      <c r="H59"/>
      <c r="I59"/>
      <c r="J59" s="54"/>
      <c r="K59" s="41"/>
      <c r="L59" s="51"/>
      <c r="M59" s="74" t="s">
        <v>158</v>
      </c>
      <c r="N59" s="43">
        <f>DISTRICTS!M132</f>
        <v>0.93137254901960786</v>
      </c>
      <c r="O59" s="40" t="s">
        <v>5</v>
      </c>
      <c r="P59" s="4"/>
      <c r="Q59" s="3"/>
    </row>
    <row r="60" spans="1:17" x14ac:dyDescent="0.3">
      <c r="A60" s="71"/>
      <c r="B60" s="59">
        <v>24</v>
      </c>
      <c r="C60" s="60">
        <f>N59</f>
        <v>0.93137254901960786</v>
      </c>
      <c r="D60" s="50"/>
      <c r="E60" s="41"/>
      <c r="F60" s="51"/>
      <c r="G60" s="45" t="s">
        <v>157</v>
      </c>
      <c r="H60" s="46">
        <f>DISTRICTS!E111</f>
        <v>1.1898148148148149</v>
      </c>
      <c r="I60" s="47"/>
      <c r="J60"/>
      <c r="K60" s="41"/>
      <c r="L60" s="51"/>
      <c r="M60" s="69" t="s">
        <v>139</v>
      </c>
      <c r="N60" s="70">
        <v>7</v>
      </c>
      <c r="O60" s="50">
        <f>B54</f>
        <v>0.70833333333333337</v>
      </c>
      <c r="P60" s="4"/>
      <c r="Q60" s="3"/>
    </row>
    <row r="61" spans="1:17" x14ac:dyDescent="0.3">
      <c r="A61" s="48"/>
      <c r="B61" s="49"/>
      <c r="C61" s="50"/>
      <c r="D61" s="50"/>
      <c r="E61" s="41"/>
      <c r="F61" s="51"/>
      <c r="G61" s="53" t="s">
        <v>139</v>
      </c>
      <c r="H61" s="52">
        <v>8</v>
      </c>
      <c r="I61" s="54">
        <f>B62</f>
        <v>1.1018518518518519</v>
      </c>
      <c r="J61" s="54"/>
      <c r="K61" s="41"/>
      <c r="L61" s="51"/>
      <c r="M61" s="69" t="s">
        <v>5</v>
      </c>
      <c r="N61" s="70">
        <v>12</v>
      </c>
      <c r="O61" s="50">
        <f>H19</f>
        <v>1.4351851851851851</v>
      </c>
      <c r="P61" s="4"/>
      <c r="Q61" s="3"/>
    </row>
    <row r="62" spans="1:17" x14ac:dyDescent="0.3">
      <c r="A62" s="45" t="s">
        <v>159</v>
      </c>
      <c r="B62" s="46">
        <f>DISTRICTS!M9</f>
        <v>1.1018518518518519</v>
      </c>
      <c r="C62" s="47"/>
      <c r="D62" s="54"/>
      <c r="E62" s="41"/>
      <c r="F62" s="51"/>
      <c r="G62" s="53"/>
      <c r="H62" s="49">
        <v>9</v>
      </c>
      <c r="I62" s="50">
        <f>B72</f>
        <v>1.3695652173913044</v>
      </c>
      <c r="J62" s="54"/>
      <c r="K62" s="41"/>
      <c r="L62" s="51"/>
      <c r="M62" s="69" t="s">
        <v>5</v>
      </c>
      <c r="N62" s="70">
        <v>13</v>
      </c>
      <c r="O62" s="50">
        <f>H28</f>
        <v>1.1481481481481481</v>
      </c>
      <c r="P62" s="4"/>
      <c r="Q62" s="3"/>
    </row>
    <row r="63" spans="1:17" x14ac:dyDescent="0.3">
      <c r="A63" s="53" t="s">
        <v>139</v>
      </c>
      <c r="B63" s="52" t="s">
        <v>394</v>
      </c>
      <c r="C63" s="54" t="s">
        <v>5</v>
      </c>
      <c r="D63" s="54"/>
      <c r="E63" s="41"/>
      <c r="F63" s="51"/>
      <c r="G63" s="48"/>
      <c r="H63" s="49">
        <v>18</v>
      </c>
      <c r="I63" s="50">
        <f>N3</f>
        <v>1.8083333333333333</v>
      </c>
      <c r="J63" s="50"/>
      <c r="K63" s="41"/>
      <c r="L63" s="51"/>
      <c r="M63" s="69" t="s">
        <v>140</v>
      </c>
      <c r="N63" s="70"/>
      <c r="O63" s="50"/>
      <c r="P63" s="4"/>
      <c r="Q63" s="3"/>
    </row>
    <row r="64" spans="1:17" x14ac:dyDescent="0.3">
      <c r="A64" s="48"/>
      <c r="B64" s="49"/>
      <c r="C64" s="50"/>
      <c r="D64" s="50"/>
      <c r="E64" s="41"/>
      <c r="F64" s="51"/>
      <c r="G64" s="48" t="s">
        <v>140</v>
      </c>
      <c r="H64" s="49"/>
      <c r="I64" s="50"/>
      <c r="J64" s="50"/>
      <c r="K64" s="41"/>
      <c r="L64" s="51"/>
      <c r="M64" s="72" t="s">
        <v>5</v>
      </c>
      <c r="N64" s="73">
        <v>14</v>
      </c>
      <c r="O64" s="60">
        <f>H38</f>
        <v>1.2966666666666666</v>
      </c>
      <c r="Q64" s="3"/>
    </row>
    <row r="65" spans="1:17" x14ac:dyDescent="0.3">
      <c r="A65" s="48" t="s">
        <v>140</v>
      </c>
      <c r="B65" s="49"/>
      <c r="C65" s="50"/>
      <c r="D65" s="50"/>
      <c r="E65" s="41"/>
      <c r="F65" s="51"/>
      <c r="G65" s="66"/>
      <c r="H65" s="49">
        <v>10</v>
      </c>
      <c r="I65" s="50">
        <f>H3</f>
        <v>1.3425925925925926</v>
      </c>
      <c r="J65" s="50"/>
      <c r="K65" s="41"/>
      <c r="L65" s="51"/>
      <c r="M65" s="52"/>
      <c r="N65"/>
      <c r="O65"/>
      <c r="Q65" s="3"/>
    </row>
    <row r="66" spans="1:17" x14ac:dyDescent="0.3">
      <c r="A66" s="48"/>
      <c r="B66" s="49">
        <v>1</v>
      </c>
      <c r="C66" s="50">
        <f>B3</f>
        <v>1.9821428571428572</v>
      </c>
      <c r="D66" s="50"/>
      <c r="E66" s="41"/>
      <c r="F66" s="75"/>
      <c r="G66" s="53"/>
      <c r="H66" s="49">
        <v>14</v>
      </c>
      <c r="I66" s="50">
        <f>H38</f>
        <v>1.2966666666666666</v>
      </c>
      <c r="J66" s="50"/>
      <c r="K66" s="41"/>
      <c r="L66" s="51"/>
      <c r="Q66" s="3"/>
    </row>
    <row r="67" spans="1:17" x14ac:dyDescent="0.3">
      <c r="A67" s="48"/>
      <c r="B67" s="49">
        <v>12</v>
      </c>
      <c r="C67" s="50">
        <f>H19</f>
        <v>1.4351851851851851</v>
      </c>
      <c r="D67" s="50"/>
      <c r="E67" s="41"/>
      <c r="F67" s="75"/>
      <c r="G67" s="53"/>
      <c r="H67" s="49">
        <v>19</v>
      </c>
      <c r="I67" s="50">
        <f>N14</f>
        <v>1.3621794871794872</v>
      </c>
      <c r="J67" s="50"/>
      <c r="K67" s="41"/>
      <c r="L67" s="51"/>
      <c r="Q67" s="3"/>
    </row>
    <row r="68" spans="1:17" x14ac:dyDescent="0.3">
      <c r="A68" s="48"/>
      <c r="B68" s="49">
        <v>14</v>
      </c>
      <c r="C68" s="50">
        <f>H38</f>
        <v>1.2966666666666666</v>
      </c>
      <c r="D68" s="50"/>
      <c r="E68" s="41"/>
      <c r="F68" s="75"/>
      <c r="G68" s="55"/>
      <c r="H68" s="59">
        <v>20</v>
      </c>
      <c r="I68" s="60">
        <f>N23</f>
        <v>2.2272727272727271</v>
      </c>
      <c r="J68" s="50"/>
      <c r="K68" s="41"/>
      <c r="L68" s="75"/>
      <c r="Q68" s="3"/>
    </row>
    <row r="69" spans="1:17" x14ac:dyDescent="0.3">
      <c r="B69" s="49">
        <v>16</v>
      </c>
      <c r="C69" s="50">
        <f>H60</f>
        <v>1.1898148148148149</v>
      </c>
      <c r="D69" s="50"/>
      <c r="E69" s="41"/>
      <c r="F69" s="75"/>
      <c r="G69" s="53"/>
      <c r="J69" s="50"/>
      <c r="K69" s="41"/>
      <c r="L69" s="75"/>
      <c r="Q69" s="3"/>
    </row>
    <row r="70" spans="1:17" x14ac:dyDescent="0.3">
      <c r="A70" s="71"/>
      <c r="B70" s="59">
        <v>23</v>
      </c>
      <c r="C70" s="60">
        <f>N52</f>
        <v>2.1157407407407409</v>
      </c>
      <c r="D70" s="50"/>
      <c r="E70" s="41"/>
      <c r="F70" s="75"/>
      <c r="G70" s="38" t="s">
        <v>138</v>
      </c>
      <c r="H70" s="43">
        <f>DISTRICTS!E122</f>
        <v>1.34375</v>
      </c>
      <c r="I70" s="62"/>
      <c r="K70" s="41"/>
      <c r="L70" s="75"/>
    </row>
    <row r="71" spans="1:17" x14ac:dyDescent="0.3">
      <c r="A71" s="66"/>
      <c r="B71" s="49"/>
      <c r="C71" s="50"/>
      <c r="D71" s="50"/>
      <c r="E71" s="41"/>
      <c r="F71" s="75"/>
      <c r="G71" s="48" t="s">
        <v>139</v>
      </c>
      <c r="H71" s="49">
        <v>4</v>
      </c>
      <c r="I71" s="50">
        <f>B28</f>
        <v>1.4</v>
      </c>
      <c r="K71" s="41"/>
      <c r="L71" s="75"/>
    </row>
    <row r="72" spans="1:17" x14ac:dyDescent="0.3">
      <c r="A72" s="38" t="s">
        <v>160</v>
      </c>
      <c r="B72" s="43">
        <f>DISTRICTS!M19</f>
        <v>1.3695652173913044</v>
      </c>
      <c r="C72" s="62"/>
      <c r="E72" s="41"/>
      <c r="F72" s="75"/>
      <c r="G72" s="48"/>
      <c r="H72" s="49">
        <v>9</v>
      </c>
      <c r="I72" s="50">
        <f>B72</f>
        <v>1.3695652173913044</v>
      </c>
      <c r="J72" s="50"/>
      <c r="K72" s="41"/>
      <c r="L72" s="75"/>
    </row>
    <row r="73" spans="1:17" x14ac:dyDescent="0.3">
      <c r="A73" s="48" t="s">
        <v>139</v>
      </c>
      <c r="B73" s="49">
        <v>10</v>
      </c>
      <c r="C73" s="50">
        <f>H3</f>
        <v>1.3425925925925926</v>
      </c>
      <c r="D73" s="50"/>
      <c r="E73" s="41"/>
      <c r="F73" s="75"/>
      <c r="G73" s="48"/>
      <c r="H73" s="49">
        <v>13</v>
      </c>
      <c r="I73" s="50">
        <f>H28</f>
        <v>1.1481481481481481</v>
      </c>
      <c r="J73" s="50"/>
      <c r="K73" s="41"/>
      <c r="L73" s="75"/>
    </row>
    <row r="74" spans="1:17" x14ac:dyDescent="0.3">
      <c r="A74" s="48"/>
      <c r="B74" s="49">
        <v>13</v>
      </c>
      <c r="C74" s="50">
        <f>H28</f>
        <v>1.1481481481481481</v>
      </c>
      <c r="D74" s="50"/>
      <c r="E74" s="41"/>
      <c r="F74" s="75"/>
      <c r="G74" s="48" t="s">
        <v>140</v>
      </c>
      <c r="H74" s="49"/>
      <c r="I74" s="50"/>
      <c r="J74" s="50"/>
      <c r="K74" s="41"/>
      <c r="L74" s="75"/>
    </row>
    <row r="75" spans="1:17" x14ac:dyDescent="0.3">
      <c r="A75" s="48"/>
      <c r="B75" s="52">
        <v>15</v>
      </c>
      <c r="C75" s="54">
        <f>H48</f>
        <v>1.1271929824561404</v>
      </c>
      <c r="D75" s="54"/>
      <c r="E75" s="41"/>
      <c r="F75" s="75"/>
      <c r="G75" s="58"/>
      <c r="H75" s="59">
        <v>21</v>
      </c>
      <c r="I75" s="60">
        <f>N32</f>
        <v>1.3079710144927537</v>
      </c>
      <c r="J75" s="50"/>
      <c r="K75" s="75"/>
      <c r="L75" s="77"/>
    </row>
    <row r="76" spans="1:17" x14ac:dyDescent="0.3">
      <c r="A76" s="48"/>
      <c r="B76" s="52">
        <v>18</v>
      </c>
      <c r="C76" s="54">
        <f>N3</f>
        <v>1.8083333333333333</v>
      </c>
      <c r="D76" s="54"/>
      <c r="E76" s="41"/>
      <c r="F76" s="75"/>
      <c r="J76" s="50"/>
      <c r="K76" s="75"/>
      <c r="L76"/>
    </row>
    <row r="77" spans="1:17" x14ac:dyDescent="0.3">
      <c r="A77" s="48"/>
      <c r="B77" s="52">
        <v>22</v>
      </c>
      <c r="C77" s="54">
        <f>N42</f>
        <v>1.0125</v>
      </c>
      <c r="D77" s="54"/>
      <c r="E77" s="49"/>
      <c r="F77" s="50"/>
      <c r="K77" s="41"/>
      <c r="L77" s="75"/>
    </row>
    <row r="78" spans="1:17" x14ac:dyDescent="0.3">
      <c r="A78" s="48" t="s">
        <v>140</v>
      </c>
      <c r="B78" s="76"/>
      <c r="C78" s="76"/>
      <c r="D78" s="76"/>
      <c r="E78" s="49"/>
      <c r="F78" s="54"/>
      <c r="K78" s="41"/>
      <c r="L78" s="44"/>
    </row>
    <row r="79" spans="1:17" x14ac:dyDescent="0.3">
      <c r="A79" s="48"/>
      <c r="B79" s="49">
        <v>7</v>
      </c>
      <c r="C79" s="50">
        <f>B54</f>
        <v>0.70833333333333337</v>
      </c>
      <c r="D79" s="50"/>
      <c r="K79" s="76"/>
      <c r="L79" s="52"/>
    </row>
    <row r="80" spans="1:17" x14ac:dyDescent="0.3">
      <c r="A80" s="53"/>
      <c r="B80" s="49">
        <v>14</v>
      </c>
      <c r="C80" s="50">
        <f>H38</f>
        <v>1.2966666666666666</v>
      </c>
      <c r="D80" s="50"/>
    </row>
    <row r="81" spans="1:12" x14ac:dyDescent="0.3">
      <c r="A81" s="53"/>
      <c r="B81" s="49">
        <v>16</v>
      </c>
      <c r="C81" s="50">
        <f>H60</f>
        <v>1.1898148148148149</v>
      </c>
      <c r="D81" s="50"/>
      <c r="L81" s="52"/>
    </row>
    <row r="82" spans="1:12" x14ac:dyDescent="0.3">
      <c r="A82" s="48"/>
      <c r="B82" s="49">
        <v>17</v>
      </c>
      <c r="C82" s="50">
        <f>H70</f>
        <v>1.34375</v>
      </c>
      <c r="D82" s="50"/>
    </row>
    <row r="83" spans="1:12" x14ac:dyDescent="0.3">
      <c r="A83" s="58"/>
      <c r="B83" s="59">
        <v>20</v>
      </c>
      <c r="C83" s="60">
        <f>N23</f>
        <v>2.2272727272727271</v>
      </c>
      <c r="D83" s="50"/>
    </row>
  </sheetData>
  <mergeCells count="1">
    <mergeCell ref="A1:O1"/>
  </mergeCells>
  <printOptions horizontalCentered="1"/>
  <pageMargins left="0.35" right="0.35" top="0.25" bottom="0.25" header="0" footer="0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4"/>
  <sheetViews>
    <sheetView workbookViewId="0">
      <selection activeCell="F193" sqref="F193"/>
    </sheetView>
  </sheetViews>
  <sheetFormatPr defaultColWidth="8.88671875" defaultRowHeight="13.8" x14ac:dyDescent="0.3"/>
  <cols>
    <col min="1" max="1" width="9.88671875" style="1" customWidth="1"/>
    <col min="2" max="2" width="17.5546875" style="1" customWidth="1"/>
    <col min="3" max="3" width="6.5546875" style="1" bestFit="1" customWidth="1"/>
    <col min="4" max="4" width="7.109375" style="1" bestFit="1" customWidth="1"/>
    <col min="5" max="5" width="7.6640625" style="1" bestFit="1" customWidth="1"/>
    <col min="6" max="6" width="7.6640625" style="1" customWidth="1"/>
    <col min="7" max="7" width="8.109375" style="1" bestFit="1" customWidth="1"/>
    <col min="8" max="8" width="9.33203125" style="1" customWidth="1"/>
    <col min="9" max="9" width="17.44140625" style="1" customWidth="1"/>
    <col min="10" max="10" width="7.109375" style="1" customWidth="1"/>
    <col min="11" max="12" width="7.6640625" style="1" customWidth="1"/>
    <col min="13" max="16384" width="8.88671875" style="1"/>
  </cols>
  <sheetData>
    <row r="1" spans="1:14" x14ac:dyDescent="0.3">
      <c r="A1" s="5" t="s">
        <v>175</v>
      </c>
      <c r="B1" s="5" t="s">
        <v>176</v>
      </c>
      <c r="C1" s="5" t="s">
        <v>0</v>
      </c>
      <c r="D1" s="5"/>
      <c r="E1" s="6">
        <f>E12/C12</f>
        <v>0.98076923076923073</v>
      </c>
      <c r="F1" s="6"/>
      <c r="G1" s="5"/>
      <c r="H1" s="5" t="s">
        <v>177</v>
      </c>
      <c r="I1" s="5" t="s">
        <v>178</v>
      </c>
      <c r="J1" s="5" t="s">
        <v>15</v>
      </c>
      <c r="K1" s="5"/>
      <c r="L1" s="6">
        <f>L15/J15</f>
        <v>0.69354838709677424</v>
      </c>
      <c r="M1" s="5"/>
      <c r="N1" s="5"/>
    </row>
    <row r="3" spans="1:14" x14ac:dyDescent="0.3">
      <c r="A3" s="5" t="s">
        <v>179</v>
      </c>
      <c r="B3" s="5" t="s">
        <v>6</v>
      </c>
      <c r="C3" s="5" t="s">
        <v>2</v>
      </c>
      <c r="D3" s="5" t="s">
        <v>3</v>
      </c>
      <c r="E3" s="5" t="s">
        <v>4</v>
      </c>
      <c r="F3" s="5" t="s">
        <v>180</v>
      </c>
      <c r="G3" s="5"/>
      <c r="H3" s="5" t="s">
        <v>179</v>
      </c>
      <c r="I3" s="5" t="s">
        <v>6</v>
      </c>
      <c r="J3" s="5" t="s">
        <v>2</v>
      </c>
      <c r="K3" s="5" t="s">
        <v>3</v>
      </c>
      <c r="L3" s="5" t="s">
        <v>4</v>
      </c>
      <c r="M3" s="5" t="s">
        <v>180</v>
      </c>
      <c r="N3" s="5"/>
    </row>
    <row r="4" spans="1:14" x14ac:dyDescent="0.3">
      <c r="A4" s="2">
        <v>449</v>
      </c>
      <c r="B4" s="2" t="s">
        <v>256</v>
      </c>
      <c r="C4" s="2">
        <v>12</v>
      </c>
      <c r="D4" s="2">
        <v>2</v>
      </c>
      <c r="E4" s="7">
        <v>15</v>
      </c>
      <c r="F4" s="2">
        <v>5</v>
      </c>
      <c r="H4" s="2">
        <v>302</v>
      </c>
      <c r="I4" s="2" t="s">
        <v>16</v>
      </c>
      <c r="J4" s="2">
        <v>84</v>
      </c>
      <c r="K4" s="2">
        <v>7</v>
      </c>
      <c r="L4" s="2">
        <v>41</v>
      </c>
      <c r="M4" s="2">
        <v>-80</v>
      </c>
    </row>
    <row r="5" spans="1:14" x14ac:dyDescent="0.3">
      <c r="A5" s="2">
        <v>1095</v>
      </c>
      <c r="B5" s="2" t="s">
        <v>7</v>
      </c>
      <c r="C5" s="2">
        <v>24</v>
      </c>
      <c r="D5" s="2">
        <v>1</v>
      </c>
      <c r="E5" s="7">
        <v>20</v>
      </c>
      <c r="F5" s="2">
        <v>5</v>
      </c>
      <c r="H5" s="2">
        <v>386</v>
      </c>
      <c r="I5" s="2" t="s">
        <v>18</v>
      </c>
      <c r="J5" s="2">
        <v>36</v>
      </c>
      <c r="K5" s="2">
        <v>0</v>
      </c>
      <c r="L5" s="2">
        <v>6</v>
      </c>
      <c r="M5" s="2">
        <v>-22</v>
      </c>
    </row>
    <row r="6" spans="1:14" x14ac:dyDescent="0.3">
      <c r="A6" s="2">
        <v>1162</v>
      </c>
      <c r="B6" s="2" t="s">
        <v>8</v>
      </c>
      <c r="C6" s="2">
        <v>12</v>
      </c>
      <c r="D6" s="2">
        <v>0</v>
      </c>
      <c r="E6" s="7">
        <v>0</v>
      </c>
      <c r="F6" s="2">
        <v>-21</v>
      </c>
      <c r="H6" s="2">
        <v>387</v>
      </c>
      <c r="I6" s="2" t="s">
        <v>20</v>
      </c>
      <c r="J6" s="2">
        <v>60</v>
      </c>
      <c r="K6" s="2">
        <v>5</v>
      </c>
      <c r="L6" s="2">
        <v>52</v>
      </c>
      <c r="M6" s="2">
        <v>-14</v>
      </c>
    </row>
    <row r="7" spans="1:14" x14ac:dyDescent="0.3">
      <c r="A7" s="2">
        <v>2193</v>
      </c>
      <c r="B7" s="2" t="s">
        <v>10</v>
      </c>
      <c r="C7" s="2">
        <v>24</v>
      </c>
      <c r="D7" s="2">
        <v>1</v>
      </c>
      <c r="E7" s="7">
        <v>18</v>
      </c>
      <c r="F7" s="2">
        <v>-16</v>
      </c>
      <c r="H7" s="2">
        <v>760</v>
      </c>
      <c r="I7" s="2" t="s">
        <v>259</v>
      </c>
      <c r="J7" s="2">
        <v>12</v>
      </c>
      <c r="K7" s="2">
        <v>2</v>
      </c>
      <c r="L7" s="2">
        <v>14</v>
      </c>
      <c r="M7" s="2">
        <v>-7</v>
      </c>
    </row>
    <row r="8" spans="1:14" x14ac:dyDescent="0.3">
      <c r="A8" s="2">
        <v>2195</v>
      </c>
      <c r="B8" s="2" t="s">
        <v>11</v>
      </c>
      <c r="C8" s="2">
        <v>12</v>
      </c>
      <c r="D8" s="2">
        <v>0</v>
      </c>
      <c r="E8" s="7">
        <v>6</v>
      </c>
      <c r="F8" s="2">
        <v>2</v>
      </c>
      <c r="H8" s="2">
        <v>761</v>
      </c>
      <c r="I8" s="2" t="s">
        <v>260</v>
      </c>
      <c r="J8" s="2">
        <v>36</v>
      </c>
      <c r="K8" s="2">
        <v>2</v>
      </c>
      <c r="L8" s="2">
        <v>51</v>
      </c>
      <c r="M8" s="2">
        <v>-26</v>
      </c>
    </row>
    <row r="9" spans="1:14" x14ac:dyDescent="0.3">
      <c r="A9" s="2">
        <v>2197</v>
      </c>
      <c r="B9" s="2" t="s">
        <v>257</v>
      </c>
      <c r="C9" s="2">
        <v>24</v>
      </c>
      <c r="D9" s="2">
        <v>2</v>
      </c>
      <c r="E9" s="7">
        <v>54</v>
      </c>
      <c r="F9" s="2">
        <v>10</v>
      </c>
      <c r="H9" s="2">
        <v>2070</v>
      </c>
      <c r="I9" s="2" t="s">
        <v>24</v>
      </c>
      <c r="J9" s="2">
        <v>48</v>
      </c>
      <c r="K9" s="2">
        <v>4</v>
      </c>
      <c r="L9" s="2">
        <v>19</v>
      </c>
      <c r="M9" s="2">
        <v>-26</v>
      </c>
    </row>
    <row r="10" spans="1:14" x14ac:dyDescent="0.3">
      <c r="A10" s="2">
        <v>3006</v>
      </c>
      <c r="B10" s="2" t="s">
        <v>243</v>
      </c>
      <c r="C10" s="2">
        <v>24</v>
      </c>
      <c r="D10" s="2">
        <v>3</v>
      </c>
      <c r="E10" s="7">
        <v>28</v>
      </c>
      <c r="F10" s="2">
        <v>1</v>
      </c>
      <c r="H10" s="2">
        <v>2120</v>
      </c>
      <c r="I10" s="2" t="s">
        <v>25</v>
      </c>
      <c r="J10" s="2">
        <v>24</v>
      </c>
      <c r="K10" s="2">
        <v>0</v>
      </c>
      <c r="L10" s="2">
        <v>4</v>
      </c>
      <c r="M10" s="2">
        <v>-48</v>
      </c>
    </row>
    <row r="11" spans="1:14" x14ac:dyDescent="0.3">
      <c r="A11" s="2">
        <v>3680</v>
      </c>
      <c r="B11" s="2" t="s">
        <v>14</v>
      </c>
      <c r="C11" s="2">
        <v>24</v>
      </c>
      <c r="D11" s="2">
        <v>1</v>
      </c>
      <c r="E11" s="7">
        <v>12</v>
      </c>
      <c r="F11" s="2">
        <v>-21</v>
      </c>
      <c r="H11" s="2">
        <v>2187</v>
      </c>
      <c r="I11" s="2" t="s">
        <v>27</v>
      </c>
      <c r="J11" s="2">
        <v>24</v>
      </c>
      <c r="K11" s="2">
        <v>2</v>
      </c>
      <c r="L11" s="2">
        <v>5</v>
      </c>
      <c r="M11" s="2">
        <v>-15</v>
      </c>
    </row>
    <row r="12" spans="1:14" x14ac:dyDescent="0.3">
      <c r="A12" s="5" t="s">
        <v>4</v>
      </c>
      <c r="B12" s="5"/>
      <c r="C12" s="5">
        <f>SUM(C4:C11)</f>
        <v>156</v>
      </c>
      <c r="D12" s="5">
        <f>SUM(D4:D11)</f>
        <v>10</v>
      </c>
      <c r="E12" s="5">
        <f>SUM(E4:E11)</f>
        <v>153</v>
      </c>
      <c r="F12" s="5">
        <f>SUM(F4:F11)</f>
        <v>-35</v>
      </c>
      <c r="H12" s="2">
        <v>2801</v>
      </c>
      <c r="I12" s="2" t="s">
        <v>261</v>
      </c>
      <c r="J12" s="2">
        <v>12</v>
      </c>
      <c r="K12" s="2">
        <v>0</v>
      </c>
      <c r="L12" s="2">
        <v>17</v>
      </c>
      <c r="M12" s="2">
        <v>-3</v>
      </c>
    </row>
    <row r="13" spans="1:14" x14ac:dyDescent="0.3">
      <c r="H13" s="2">
        <v>2952</v>
      </c>
      <c r="I13" s="2" t="s">
        <v>248</v>
      </c>
      <c r="J13" s="2">
        <v>12</v>
      </c>
      <c r="K13" s="2">
        <v>2</v>
      </c>
      <c r="L13" s="2">
        <v>16</v>
      </c>
      <c r="M13" s="2">
        <v>-21</v>
      </c>
    </row>
    <row r="14" spans="1:14" x14ac:dyDescent="0.3">
      <c r="H14" s="2">
        <v>3723</v>
      </c>
      <c r="I14" s="2" t="s">
        <v>262</v>
      </c>
      <c r="J14" s="2">
        <v>24</v>
      </c>
      <c r="K14" s="2">
        <v>8</v>
      </c>
      <c r="L14" s="2">
        <v>33</v>
      </c>
      <c r="M14" s="2">
        <v>-12</v>
      </c>
    </row>
    <row r="15" spans="1:14" x14ac:dyDescent="0.3">
      <c r="A15" s="5" t="s">
        <v>181</v>
      </c>
      <c r="B15" s="5" t="s">
        <v>182</v>
      </c>
      <c r="C15" s="5" t="s">
        <v>0</v>
      </c>
      <c r="D15" s="5"/>
      <c r="E15" s="6">
        <f>E31/C31</f>
        <v>0.90942028985507251</v>
      </c>
      <c r="F15" s="6"/>
      <c r="G15" s="5"/>
      <c r="H15" s="5" t="s">
        <v>4</v>
      </c>
      <c r="I15" s="5"/>
      <c r="J15" s="5">
        <f>SUM(J4:J14)</f>
        <v>372</v>
      </c>
      <c r="K15" s="5">
        <f>SUM(K4:K14)</f>
        <v>32</v>
      </c>
      <c r="L15" s="5">
        <f>SUM(L4:L14)</f>
        <v>258</v>
      </c>
      <c r="M15" s="5">
        <f>SUM(M4:M14)</f>
        <v>-274</v>
      </c>
    </row>
    <row r="17" spans="1:13" x14ac:dyDescent="0.3">
      <c r="A17" s="5" t="s">
        <v>179</v>
      </c>
      <c r="B17" s="5" t="s">
        <v>6</v>
      </c>
      <c r="C17" s="5" t="s">
        <v>2</v>
      </c>
      <c r="D17" s="5" t="s">
        <v>3</v>
      </c>
      <c r="E17" s="5" t="s">
        <v>4</v>
      </c>
      <c r="F17" s="5" t="s">
        <v>180</v>
      </c>
    </row>
    <row r="18" spans="1:13" x14ac:dyDescent="0.3">
      <c r="A18" s="2">
        <v>407</v>
      </c>
      <c r="B18" s="2" t="s">
        <v>244</v>
      </c>
      <c r="C18" s="2">
        <v>24</v>
      </c>
      <c r="D18" s="2">
        <v>2</v>
      </c>
      <c r="E18" s="2">
        <v>28</v>
      </c>
      <c r="F18" s="2">
        <v>-13</v>
      </c>
      <c r="H18" s="5" t="s">
        <v>183</v>
      </c>
      <c r="I18" s="5" t="s">
        <v>184</v>
      </c>
      <c r="J18" s="5" t="s">
        <v>1</v>
      </c>
      <c r="K18" s="5"/>
      <c r="L18" s="6">
        <f>L24/J24</f>
        <v>0.72916666666666663</v>
      </c>
    </row>
    <row r="19" spans="1:13" x14ac:dyDescent="0.3">
      <c r="A19" s="2">
        <v>528</v>
      </c>
      <c r="B19" s="2" t="s">
        <v>17</v>
      </c>
      <c r="C19" s="2">
        <v>24</v>
      </c>
      <c r="D19" s="2">
        <v>0</v>
      </c>
      <c r="E19" s="2">
        <v>10</v>
      </c>
      <c r="F19" s="2">
        <v>-31</v>
      </c>
    </row>
    <row r="20" spans="1:13" x14ac:dyDescent="0.3">
      <c r="A20" s="2">
        <v>1395</v>
      </c>
      <c r="B20" s="2" t="s">
        <v>19</v>
      </c>
      <c r="C20" s="2">
        <v>48</v>
      </c>
      <c r="D20" s="2">
        <v>4</v>
      </c>
      <c r="E20" s="2">
        <v>39</v>
      </c>
      <c r="F20" s="2">
        <v>9</v>
      </c>
      <c r="H20" s="5" t="s">
        <v>179</v>
      </c>
      <c r="I20" s="5" t="s">
        <v>6</v>
      </c>
      <c r="J20" s="5" t="s">
        <v>2</v>
      </c>
      <c r="K20" s="5" t="s">
        <v>3</v>
      </c>
      <c r="L20" s="5" t="s">
        <v>4</v>
      </c>
      <c r="M20" s="5" t="s">
        <v>180</v>
      </c>
    </row>
    <row r="21" spans="1:13" x14ac:dyDescent="0.3">
      <c r="A21" s="2">
        <v>2202</v>
      </c>
      <c r="B21" s="2" t="s">
        <v>21</v>
      </c>
      <c r="C21" s="2">
        <v>12</v>
      </c>
      <c r="D21" s="2">
        <v>0</v>
      </c>
      <c r="E21" s="2">
        <v>10</v>
      </c>
      <c r="F21" s="2">
        <v>-4</v>
      </c>
      <c r="H21" s="2">
        <v>772</v>
      </c>
      <c r="I21" s="2" t="s">
        <v>238</v>
      </c>
      <c r="J21" s="2">
        <v>12</v>
      </c>
      <c r="K21" s="2">
        <v>1</v>
      </c>
      <c r="L21" s="2">
        <v>14</v>
      </c>
      <c r="M21" s="2">
        <v>-5</v>
      </c>
    </row>
    <row r="22" spans="1:13" x14ac:dyDescent="0.3">
      <c r="A22" s="2">
        <v>2292</v>
      </c>
      <c r="B22" s="2" t="s">
        <v>185</v>
      </c>
      <c r="C22" s="2">
        <v>12</v>
      </c>
      <c r="D22" s="2">
        <v>5</v>
      </c>
      <c r="E22" s="2">
        <v>31</v>
      </c>
      <c r="F22" s="2">
        <v>4</v>
      </c>
      <c r="H22" s="2">
        <v>1276</v>
      </c>
      <c r="I22" s="2" t="s">
        <v>255</v>
      </c>
      <c r="J22" s="2">
        <v>24</v>
      </c>
      <c r="K22" s="2">
        <v>0</v>
      </c>
      <c r="L22" s="2">
        <v>17</v>
      </c>
      <c r="M22" s="2">
        <v>4</v>
      </c>
    </row>
    <row r="23" spans="1:13" x14ac:dyDescent="0.3">
      <c r="A23" s="2">
        <v>2306</v>
      </c>
      <c r="B23" s="2" t="s">
        <v>22</v>
      </c>
      <c r="C23" s="2">
        <v>24</v>
      </c>
      <c r="D23" s="2">
        <v>0</v>
      </c>
      <c r="E23" s="2">
        <v>20</v>
      </c>
      <c r="F23" s="2">
        <v>-18</v>
      </c>
      <c r="H23" s="2">
        <v>2162</v>
      </c>
      <c r="I23" s="2" t="s">
        <v>34</v>
      </c>
      <c r="J23" s="2">
        <v>12</v>
      </c>
      <c r="K23" s="2">
        <v>0</v>
      </c>
      <c r="L23" s="2">
        <v>4</v>
      </c>
      <c r="M23" s="2">
        <v>-2</v>
      </c>
    </row>
    <row r="24" spans="1:13" x14ac:dyDescent="0.3">
      <c r="A24" s="2">
        <v>2309</v>
      </c>
      <c r="B24" s="2" t="s">
        <v>23</v>
      </c>
      <c r="C24" s="2">
        <v>24</v>
      </c>
      <c r="D24" s="2">
        <v>2</v>
      </c>
      <c r="E24" s="2">
        <v>22</v>
      </c>
      <c r="F24" s="2">
        <v>-19</v>
      </c>
      <c r="H24" s="5" t="s">
        <v>4</v>
      </c>
      <c r="I24" s="5"/>
      <c r="J24" s="5">
        <f>SUM(J21:J23)</f>
        <v>48</v>
      </c>
      <c r="K24" s="5">
        <f>SUM(K21:K23)</f>
        <v>1</v>
      </c>
      <c r="L24" s="5">
        <f>SUM(L21:L23)</f>
        <v>35</v>
      </c>
      <c r="M24" s="5">
        <f>SUM(M21:M23)</f>
        <v>-3</v>
      </c>
    </row>
    <row r="25" spans="1:13" x14ac:dyDescent="0.3">
      <c r="A25" s="2">
        <v>3031</v>
      </c>
      <c r="B25" s="2" t="s">
        <v>232</v>
      </c>
      <c r="C25" s="2">
        <v>12</v>
      </c>
      <c r="D25" s="2">
        <v>0</v>
      </c>
      <c r="E25" s="2">
        <v>14</v>
      </c>
      <c r="F25" s="2">
        <v>-6</v>
      </c>
    </row>
    <row r="26" spans="1:13" x14ac:dyDescent="0.3">
      <c r="A26" s="2">
        <v>3458</v>
      </c>
      <c r="B26" s="2" t="s">
        <v>26</v>
      </c>
      <c r="C26" s="2">
        <v>24</v>
      </c>
      <c r="D26" s="2">
        <v>1</v>
      </c>
      <c r="E26" s="2">
        <v>22</v>
      </c>
      <c r="F26" s="2">
        <v>-11</v>
      </c>
    </row>
    <row r="27" spans="1:13" x14ac:dyDescent="0.3">
      <c r="A27" s="2">
        <v>3925</v>
      </c>
      <c r="B27" s="2" t="s">
        <v>28</v>
      </c>
      <c r="C27" s="2">
        <v>12</v>
      </c>
      <c r="D27" s="2">
        <v>3</v>
      </c>
      <c r="E27" s="2">
        <v>9</v>
      </c>
      <c r="F27" s="2">
        <v>-9</v>
      </c>
      <c r="H27" s="5" t="s">
        <v>186</v>
      </c>
      <c r="I27" s="5" t="s">
        <v>187</v>
      </c>
      <c r="J27" s="5" t="s">
        <v>1</v>
      </c>
      <c r="K27" s="5"/>
      <c r="L27" s="6">
        <f>L34/J34</f>
        <v>0.75</v>
      </c>
    </row>
    <row r="28" spans="1:13" x14ac:dyDescent="0.3">
      <c r="A28" s="2">
        <v>3986</v>
      </c>
      <c r="B28" s="2" t="s">
        <v>29</v>
      </c>
      <c r="C28" s="2">
        <v>24</v>
      </c>
      <c r="D28" s="2">
        <v>2</v>
      </c>
      <c r="E28" s="2">
        <v>16</v>
      </c>
      <c r="F28" s="2">
        <v>-12</v>
      </c>
    </row>
    <row r="29" spans="1:13" x14ac:dyDescent="0.3">
      <c r="A29" s="2">
        <v>4014</v>
      </c>
      <c r="B29" s="2" t="s">
        <v>30</v>
      </c>
      <c r="C29" s="2">
        <v>12</v>
      </c>
      <c r="D29" s="2">
        <v>1</v>
      </c>
      <c r="E29" s="2">
        <v>5</v>
      </c>
      <c r="F29" s="2">
        <v>-11</v>
      </c>
      <c r="H29" s="5" t="s">
        <v>179</v>
      </c>
      <c r="I29" s="5" t="s">
        <v>6</v>
      </c>
      <c r="J29" s="5" t="s">
        <v>2</v>
      </c>
      <c r="K29" s="5" t="s">
        <v>3</v>
      </c>
      <c r="L29" s="5" t="s">
        <v>4</v>
      </c>
      <c r="M29" s="5" t="s">
        <v>180</v>
      </c>
    </row>
    <row r="30" spans="1:13" x14ac:dyDescent="0.3">
      <c r="A30" s="2">
        <v>4289</v>
      </c>
      <c r="B30" s="2" t="s">
        <v>31</v>
      </c>
      <c r="C30" s="2">
        <v>24</v>
      </c>
      <c r="D30" s="2">
        <v>7</v>
      </c>
      <c r="E30" s="2">
        <v>25</v>
      </c>
      <c r="F30" s="2">
        <v>20</v>
      </c>
      <c r="H30" s="2">
        <v>371</v>
      </c>
      <c r="I30" s="2" t="s">
        <v>36</v>
      </c>
      <c r="J30" s="2">
        <v>12</v>
      </c>
      <c r="K30" s="2">
        <v>1</v>
      </c>
      <c r="L30" s="2">
        <v>5</v>
      </c>
      <c r="M30" s="2">
        <v>-11</v>
      </c>
    </row>
    <row r="31" spans="1:13" x14ac:dyDescent="0.3">
      <c r="A31" s="5" t="s">
        <v>4</v>
      </c>
      <c r="B31" s="5"/>
      <c r="C31" s="5">
        <f>SUM(C18:C30)</f>
        <v>276</v>
      </c>
      <c r="D31" s="5">
        <f>SUM(D18:D30)</f>
        <v>27</v>
      </c>
      <c r="E31" s="5">
        <f>SUM(E18:E30)</f>
        <v>251</v>
      </c>
      <c r="F31" s="5">
        <f>SUM(F18:F30)</f>
        <v>-101</v>
      </c>
      <c r="H31" s="2">
        <v>2302</v>
      </c>
      <c r="I31" s="2" t="s">
        <v>188</v>
      </c>
      <c r="J31" s="2">
        <v>12</v>
      </c>
      <c r="K31" s="2">
        <v>2</v>
      </c>
      <c r="L31" s="2">
        <v>19</v>
      </c>
      <c r="M31" s="2">
        <v>2</v>
      </c>
    </row>
    <row r="32" spans="1:13" x14ac:dyDescent="0.3">
      <c r="H32" s="2">
        <v>2541</v>
      </c>
      <c r="I32" s="2" t="s">
        <v>37</v>
      </c>
      <c r="J32" s="2">
        <v>12</v>
      </c>
      <c r="K32" s="2">
        <v>1</v>
      </c>
      <c r="L32" s="2">
        <v>2</v>
      </c>
      <c r="M32" s="2">
        <v>-10</v>
      </c>
    </row>
    <row r="33" spans="1:13" x14ac:dyDescent="0.3">
      <c r="H33" s="2">
        <v>4252</v>
      </c>
      <c r="I33" s="2" t="s">
        <v>38</v>
      </c>
      <c r="J33" s="2">
        <v>12</v>
      </c>
      <c r="K33" s="2">
        <v>0</v>
      </c>
      <c r="L33" s="2">
        <v>10</v>
      </c>
      <c r="M33" s="2">
        <v>-28</v>
      </c>
    </row>
    <row r="34" spans="1:13" x14ac:dyDescent="0.3">
      <c r="A34" s="5" t="s">
        <v>189</v>
      </c>
      <c r="B34" s="5" t="s">
        <v>32</v>
      </c>
      <c r="C34" s="5" t="s">
        <v>15</v>
      </c>
      <c r="D34" s="5"/>
      <c r="E34" s="6">
        <f>E42/C42</f>
        <v>0.97499999999999998</v>
      </c>
      <c r="F34" s="6"/>
      <c r="H34" s="5" t="s">
        <v>4</v>
      </c>
      <c r="I34" s="5"/>
      <c r="J34" s="5">
        <f>SUM(J30:J33)</f>
        <v>48</v>
      </c>
      <c r="K34" s="5">
        <f>SUM(K30:K33)</f>
        <v>4</v>
      </c>
      <c r="L34" s="5">
        <f>SUM(L30:L33)</f>
        <v>36</v>
      </c>
      <c r="M34" s="5">
        <f>SUM(M30:M33)</f>
        <v>-47</v>
      </c>
    </row>
    <row r="36" spans="1:13" x14ac:dyDescent="0.3">
      <c r="A36" s="5" t="s">
        <v>179</v>
      </c>
      <c r="B36" s="5" t="s">
        <v>6</v>
      </c>
      <c r="C36" s="5" t="s">
        <v>2</v>
      </c>
      <c r="D36" s="5" t="s">
        <v>3</v>
      </c>
      <c r="E36" s="5" t="s">
        <v>4</v>
      </c>
      <c r="F36" s="5" t="s">
        <v>180</v>
      </c>
    </row>
    <row r="37" spans="1:13" x14ac:dyDescent="0.3">
      <c r="A37" s="2">
        <v>600</v>
      </c>
      <c r="B37" s="2" t="s">
        <v>33</v>
      </c>
      <c r="C37" s="2">
        <v>36</v>
      </c>
      <c r="D37" s="2">
        <v>6</v>
      </c>
      <c r="E37" s="2">
        <v>19</v>
      </c>
      <c r="F37" s="2">
        <v>-18</v>
      </c>
      <c r="H37" s="5" t="s">
        <v>190</v>
      </c>
      <c r="I37" s="5" t="s">
        <v>239</v>
      </c>
      <c r="J37" s="5" t="s">
        <v>39</v>
      </c>
      <c r="K37" s="5"/>
      <c r="L37" s="6">
        <f>L48/J48</f>
        <v>0.65</v>
      </c>
    </row>
    <row r="38" spans="1:13" x14ac:dyDescent="0.3">
      <c r="A38" s="2">
        <v>2227</v>
      </c>
      <c r="B38" s="2" t="s">
        <v>258</v>
      </c>
      <c r="C38" s="2">
        <v>12</v>
      </c>
      <c r="D38" s="2">
        <v>2</v>
      </c>
      <c r="E38" s="2">
        <v>16</v>
      </c>
      <c r="F38" s="2">
        <v>-15</v>
      </c>
    </row>
    <row r="39" spans="1:13" x14ac:dyDescent="0.3">
      <c r="A39" s="2">
        <v>2271</v>
      </c>
      <c r="B39" s="2" t="s">
        <v>252</v>
      </c>
      <c r="C39" s="2">
        <v>24</v>
      </c>
      <c r="D39" s="2">
        <v>6</v>
      </c>
      <c r="E39" s="2">
        <v>40</v>
      </c>
      <c r="F39" s="2">
        <v>18</v>
      </c>
      <c r="H39" s="5" t="s">
        <v>179</v>
      </c>
      <c r="I39" s="5" t="s">
        <v>6</v>
      </c>
      <c r="J39" s="5" t="s">
        <v>2</v>
      </c>
      <c r="K39" s="5" t="s">
        <v>3</v>
      </c>
      <c r="L39" s="5" t="s">
        <v>4</v>
      </c>
      <c r="M39" s="5" t="s">
        <v>180</v>
      </c>
    </row>
    <row r="40" spans="1:13" x14ac:dyDescent="0.3">
      <c r="A40" s="2">
        <v>2279</v>
      </c>
      <c r="B40" s="2" t="s">
        <v>253</v>
      </c>
      <c r="C40" s="2">
        <v>24</v>
      </c>
      <c r="D40" s="2">
        <v>1</v>
      </c>
      <c r="E40" s="2">
        <v>21</v>
      </c>
      <c r="F40" s="2">
        <v>18</v>
      </c>
      <c r="H40" s="2">
        <v>213</v>
      </c>
      <c r="I40" s="2" t="s">
        <v>249</v>
      </c>
      <c r="J40" s="2">
        <v>12</v>
      </c>
      <c r="K40" s="2">
        <v>0</v>
      </c>
      <c r="L40" s="2">
        <v>12</v>
      </c>
      <c r="M40" s="2">
        <v>-2</v>
      </c>
    </row>
    <row r="41" spans="1:13" x14ac:dyDescent="0.3">
      <c r="A41" s="2">
        <v>4285</v>
      </c>
      <c r="B41" s="2" t="s">
        <v>35</v>
      </c>
      <c r="C41" s="2">
        <v>24</v>
      </c>
      <c r="D41" s="2">
        <v>1</v>
      </c>
      <c r="E41" s="2">
        <v>21</v>
      </c>
      <c r="F41" s="2">
        <v>-15</v>
      </c>
      <c r="H41" s="2">
        <v>316</v>
      </c>
      <c r="I41" s="2" t="s">
        <v>40</v>
      </c>
      <c r="J41" s="2">
        <v>12</v>
      </c>
      <c r="K41" s="2">
        <v>0</v>
      </c>
      <c r="L41" s="2">
        <v>3</v>
      </c>
      <c r="M41" s="2">
        <v>-11</v>
      </c>
    </row>
    <row r="42" spans="1:13" x14ac:dyDescent="0.3">
      <c r="A42" s="5" t="s">
        <v>4</v>
      </c>
      <c r="B42" s="5"/>
      <c r="C42" s="5">
        <f>SUM(C37:C41)</f>
        <v>120</v>
      </c>
      <c r="D42" s="5">
        <f>SUM(D37:D41)</f>
        <v>16</v>
      </c>
      <c r="E42" s="5">
        <f>SUM(E37:E41)</f>
        <v>117</v>
      </c>
      <c r="F42" s="5">
        <f>SUM(F37:F41)</f>
        <v>-12</v>
      </c>
      <c r="H42" s="2">
        <v>1496</v>
      </c>
      <c r="I42" s="2" t="s">
        <v>42</v>
      </c>
      <c r="J42" s="2">
        <v>12</v>
      </c>
      <c r="K42" s="2">
        <v>0</v>
      </c>
      <c r="L42" s="2">
        <v>1</v>
      </c>
      <c r="M42" s="2">
        <v>-5</v>
      </c>
    </row>
    <row r="43" spans="1:13" x14ac:dyDescent="0.3">
      <c r="H43" s="2">
        <v>2172</v>
      </c>
      <c r="I43" s="2" t="s">
        <v>191</v>
      </c>
      <c r="J43" s="2">
        <v>12</v>
      </c>
      <c r="K43" s="2">
        <v>0</v>
      </c>
      <c r="L43" s="2">
        <v>14</v>
      </c>
      <c r="M43" s="2">
        <v>-12</v>
      </c>
    </row>
    <row r="44" spans="1:13" x14ac:dyDescent="0.3">
      <c r="H44" s="2">
        <v>2216</v>
      </c>
      <c r="I44" s="2" t="s">
        <v>44</v>
      </c>
      <c r="J44" s="2">
        <v>24</v>
      </c>
      <c r="K44" s="2">
        <v>0</v>
      </c>
      <c r="L44" s="2">
        <v>6</v>
      </c>
      <c r="M44" s="2">
        <v>2</v>
      </c>
    </row>
    <row r="45" spans="1:13" x14ac:dyDescent="0.3">
      <c r="A45" s="5" t="s">
        <v>192</v>
      </c>
      <c r="B45" s="5" t="s">
        <v>193</v>
      </c>
      <c r="C45" s="5" t="s">
        <v>1</v>
      </c>
      <c r="D45" s="5"/>
      <c r="E45" s="6">
        <f>E54/C54</f>
        <v>1.2395833333333333</v>
      </c>
      <c r="F45" s="6"/>
      <c r="H45" s="2">
        <v>2415</v>
      </c>
      <c r="I45" s="2" t="s">
        <v>46</v>
      </c>
      <c r="J45" s="2">
        <v>12</v>
      </c>
      <c r="K45" s="2">
        <v>1</v>
      </c>
      <c r="L45" s="2">
        <v>3</v>
      </c>
      <c r="M45" s="2">
        <v>-13</v>
      </c>
    </row>
    <row r="46" spans="1:13" x14ac:dyDescent="0.3">
      <c r="H46" s="2">
        <v>2705</v>
      </c>
      <c r="I46" s="2" t="s">
        <v>48</v>
      </c>
      <c r="J46" s="2">
        <v>12</v>
      </c>
      <c r="K46" s="2">
        <v>0</v>
      </c>
      <c r="L46" s="2">
        <v>8</v>
      </c>
      <c r="M46" s="2">
        <v>-9</v>
      </c>
    </row>
    <row r="47" spans="1:13" x14ac:dyDescent="0.3">
      <c r="A47" s="5" t="s">
        <v>179</v>
      </c>
      <c r="B47" s="5" t="s">
        <v>6</v>
      </c>
      <c r="C47" s="5" t="s">
        <v>2</v>
      </c>
      <c r="D47" s="5" t="s">
        <v>3</v>
      </c>
      <c r="E47" s="5" t="s">
        <v>4</v>
      </c>
      <c r="F47" s="5" t="s">
        <v>180</v>
      </c>
      <c r="H47" s="2">
        <v>3298</v>
      </c>
      <c r="I47" s="2" t="s">
        <v>240</v>
      </c>
      <c r="J47" s="2">
        <v>24</v>
      </c>
      <c r="K47" s="2">
        <v>1</v>
      </c>
      <c r="L47" s="2">
        <v>31</v>
      </c>
      <c r="M47" s="2">
        <v>3</v>
      </c>
    </row>
    <row r="48" spans="1:13" x14ac:dyDescent="0.3">
      <c r="A48" s="2">
        <v>463</v>
      </c>
      <c r="B48" s="2" t="s">
        <v>235</v>
      </c>
      <c r="C48" s="2">
        <v>12</v>
      </c>
      <c r="D48" s="2">
        <v>3</v>
      </c>
      <c r="E48" s="2">
        <v>21</v>
      </c>
      <c r="F48" s="2">
        <v>-3</v>
      </c>
      <c r="H48" s="5" t="s">
        <v>4</v>
      </c>
      <c r="I48" s="5"/>
      <c r="J48" s="5">
        <f>SUM(J40:J47)</f>
        <v>120</v>
      </c>
      <c r="K48" s="5">
        <f>SUM(K40:K47)</f>
        <v>2</v>
      </c>
      <c r="L48" s="5">
        <f>SUM(L40:L47)</f>
        <v>78</v>
      </c>
      <c r="M48" s="5">
        <f>SUM(M40:M47)</f>
        <v>-47</v>
      </c>
    </row>
    <row r="49" spans="1:6" x14ac:dyDescent="0.3">
      <c r="A49" s="2">
        <v>468</v>
      </c>
      <c r="B49" s="2" t="s">
        <v>9</v>
      </c>
      <c r="C49" s="2">
        <v>12</v>
      </c>
      <c r="D49" s="2">
        <v>0</v>
      </c>
      <c r="E49" s="2">
        <v>8</v>
      </c>
      <c r="F49" s="2">
        <v>-1</v>
      </c>
    </row>
    <row r="50" spans="1:6" x14ac:dyDescent="0.3">
      <c r="A50" s="2">
        <v>1034</v>
      </c>
      <c r="B50" s="2" t="s">
        <v>245</v>
      </c>
      <c r="C50" s="2">
        <v>12</v>
      </c>
      <c r="D50" s="2">
        <v>2</v>
      </c>
      <c r="E50" s="2">
        <v>17</v>
      </c>
      <c r="F50" s="2">
        <v>-7</v>
      </c>
    </row>
    <row r="51" spans="1:6" x14ac:dyDescent="0.3">
      <c r="A51" s="2">
        <v>2168</v>
      </c>
      <c r="B51" s="2" t="s">
        <v>12</v>
      </c>
      <c r="C51" s="2">
        <v>24</v>
      </c>
      <c r="D51" s="2">
        <v>0</v>
      </c>
      <c r="E51" s="2">
        <v>17</v>
      </c>
      <c r="F51" s="2">
        <v>-11</v>
      </c>
    </row>
    <row r="52" spans="1:6" x14ac:dyDescent="0.3">
      <c r="A52" s="2">
        <v>2171</v>
      </c>
      <c r="B52" s="2" t="s">
        <v>254</v>
      </c>
      <c r="C52" s="2">
        <v>24</v>
      </c>
      <c r="D52" s="2">
        <v>2</v>
      </c>
      <c r="E52" s="2">
        <v>30</v>
      </c>
      <c r="F52" s="2">
        <v>17</v>
      </c>
    </row>
    <row r="53" spans="1:6" x14ac:dyDescent="0.3">
      <c r="A53" s="2">
        <v>3665</v>
      </c>
      <c r="B53" s="2" t="s">
        <v>13</v>
      </c>
      <c r="C53" s="2">
        <v>12</v>
      </c>
      <c r="D53" s="2">
        <v>9</v>
      </c>
      <c r="E53" s="2">
        <v>26</v>
      </c>
      <c r="F53" s="2">
        <v>12</v>
      </c>
    </row>
    <row r="54" spans="1:6" x14ac:dyDescent="0.3">
      <c r="A54" s="5" t="s">
        <v>4</v>
      </c>
      <c r="B54" s="5"/>
      <c r="C54" s="5">
        <f>SUM(C48:C53)</f>
        <v>96</v>
      </c>
      <c r="D54" s="5">
        <f>SUM(D48:D53)</f>
        <v>16</v>
      </c>
      <c r="E54" s="5">
        <f>SUM(E48:E53)</f>
        <v>119</v>
      </c>
      <c r="F54" s="5">
        <f>SUM(F48:F53)</f>
        <v>7</v>
      </c>
    </row>
    <row r="66" spans="1:14" x14ac:dyDescent="0.3">
      <c r="A66" s="5" t="s">
        <v>194</v>
      </c>
      <c r="B66" s="5" t="s">
        <v>195</v>
      </c>
      <c r="C66" s="5" t="s">
        <v>50</v>
      </c>
      <c r="D66" s="5"/>
      <c r="E66" s="6">
        <f>E77/C77</f>
        <v>0.63666666666666671</v>
      </c>
      <c r="F66" s="6"/>
      <c r="G66" s="5"/>
      <c r="H66" s="5" t="s">
        <v>196</v>
      </c>
      <c r="I66" s="5" t="s">
        <v>197</v>
      </c>
      <c r="J66" s="5" t="s">
        <v>51</v>
      </c>
      <c r="K66" s="5"/>
      <c r="L66" s="6">
        <f>L75/J75</f>
        <v>0.53787878787878785</v>
      </c>
    </row>
    <row r="67" spans="1:14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4" x14ac:dyDescent="0.3">
      <c r="A68" s="5" t="s">
        <v>179</v>
      </c>
      <c r="B68" s="5" t="s">
        <v>6</v>
      </c>
      <c r="C68" s="5" t="s">
        <v>2</v>
      </c>
      <c r="D68" s="5" t="s">
        <v>3</v>
      </c>
      <c r="E68" s="5" t="s">
        <v>4</v>
      </c>
      <c r="F68" s="5" t="s">
        <v>180</v>
      </c>
      <c r="G68" s="5"/>
      <c r="H68" s="5" t="s">
        <v>179</v>
      </c>
      <c r="I68" s="5" t="s">
        <v>6</v>
      </c>
      <c r="J68" s="5" t="s">
        <v>2</v>
      </c>
      <c r="K68" s="5" t="s">
        <v>3</v>
      </c>
      <c r="L68" s="5" t="s">
        <v>4</v>
      </c>
      <c r="M68" s="5" t="s">
        <v>180</v>
      </c>
      <c r="N68" s="5"/>
    </row>
    <row r="69" spans="1:14" x14ac:dyDescent="0.3">
      <c r="A69" s="2">
        <v>431</v>
      </c>
      <c r="B69" s="2" t="s">
        <v>52</v>
      </c>
      <c r="C69" s="2">
        <v>24</v>
      </c>
      <c r="D69" s="2">
        <v>2</v>
      </c>
      <c r="E69" s="2">
        <v>21</v>
      </c>
      <c r="F69" s="2">
        <v>-8</v>
      </c>
      <c r="H69" s="2">
        <v>402</v>
      </c>
      <c r="I69" s="2" t="s">
        <v>55</v>
      </c>
      <c r="J69" s="2">
        <v>48</v>
      </c>
      <c r="K69" s="2">
        <v>1</v>
      </c>
      <c r="L69" s="2">
        <v>22</v>
      </c>
      <c r="M69" s="2">
        <v>-48</v>
      </c>
    </row>
    <row r="70" spans="1:14" x14ac:dyDescent="0.3">
      <c r="A70" s="2">
        <v>444</v>
      </c>
      <c r="B70" s="2" t="s">
        <v>53</v>
      </c>
      <c r="C70" s="2">
        <v>24</v>
      </c>
      <c r="D70" s="2">
        <v>1</v>
      </c>
      <c r="E70" s="2">
        <v>4</v>
      </c>
      <c r="F70" s="2">
        <v>-29</v>
      </c>
      <c r="H70" s="2">
        <v>430</v>
      </c>
      <c r="I70" s="2" t="s">
        <v>57</v>
      </c>
      <c r="J70" s="2">
        <v>24</v>
      </c>
      <c r="K70" s="2">
        <v>0</v>
      </c>
      <c r="L70" s="2">
        <v>15</v>
      </c>
      <c r="M70" s="2">
        <v>-27</v>
      </c>
    </row>
    <row r="71" spans="1:14" x14ac:dyDescent="0.3">
      <c r="A71" s="2">
        <v>711</v>
      </c>
      <c r="B71" s="2" t="s">
        <v>54</v>
      </c>
      <c r="C71" s="2">
        <v>72</v>
      </c>
      <c r="D71" s="2">
        <v>4</v>
      </c>
      <c r="E71" s="2">
        <v>47</v>
      </c>
      <c r="F71" s="2">
        <v>-27</v>
      </c>
      <c r="H71" s="2">
        <v>2118</v>
      </c>
      <c r="I71" s="2" t="s">
        <v>59</v>
      </c>
      <c r="J71" s="2">
        <v>12</v>
      </c>
      <c r="K71" s="2">
        <v>0</v>
      </c>
      <c r="L71" s="2">
        <v>4</v>
      </c>
      <c r="M71" s="2">
        <v>-7</v>
      </c>
    </row>
    <row r="72" spans="1:14" x14ac:dyDescent="0.3">
      <c r="A72" s="2">
        <v>1442</v>
      </c>
      <c r="B72" s="2" t="s">
        <v>56</v>
      </c>
      <c r="C72" s="2">
        <v>48</v>
      </c>
      <c r="D72" s="2">
        <v>0</v>
      </c>
      <c r="E72" s="2">
        <v>14</v>
      </c>
      <c r="F72" s="2">
        <v>-26</v>
      </c>
      <c r="H72" s="2">
        <v>2184</v>
      </c>
      <c r="I72" s="2" t="s">
        <v>60</v>
      </c>
      <c r="J72" s="2">
        <v>12</v>
      </c>
      <c r="K72" s="2">
        <v>2</v>
      </c>
      <c r="L72" s="2">
        <v>4</v>
      </c>
      <c r="M72" s="2">
        <v>-4</v>
      </c>
    </row>
    <row r="73" spans="1:14" x14ac:dyDescent="0.3">
      <c r="A73" s="2">
        <v>2051</v>
      </c>
      <c r="B73" s="2" t="s">
        <v>58</v>
      </c>
      <c r="C73" s="2">
        <v>72</v>
      </c>
      <c r="D73" s="2">
        <v>4</v>
      </c>
      <c r="E73" s="2">
        <v>63</v>
      </c>
      <c r="F73" s="2">
        <v>4</v>
      </c>
      <c r="H73" s="2">
        <v>2198</v>
      </c>
      <c r="I73" s="2" t="s">
        <v>62</v>
      </c>
      <c r="J73" s="2">
        <v>12</v>
      </c>
      <c r="K73" s="2">
        <v>0</v>
      </c>
      <c r="L73" s="2">
        <v>9</v>
      </c>
      <c r="M73" s="2">
        <v>-27</v>
      </c>
    </row>
    <row r="74" spans="1:14" x14ac:dyDescent="0.3">
      <c r="A74" s="2">
        <v>2869</v>
      </c>
      <c r="B74" s="2" t="s">
        <v>271</v>
      </c>
      <c r="C74" s="2">
        <v>12</v>
      </c>
      <c r="D74" s="2">
        <v>3</v>
      </c>
      <c r="E74" s="2">
        <v>13</v>
      </c>
      <c r="F74" s="2">
        <v>-5</v>
      </c>
      <c r="H74" s="2">
        <v>2633</v>
      </c>
      <c r="I74" s="2" t="s">
        <v>64</v>
      </c>
      <c r="J74" s="2">
        <v>24</v>
      </c>
      <c r="K74" s="2">
        <v>0</v>
      </c>
      <c r="L74" s="2">
        <v>17</v>
      </c>
      <c r="M74" s="2">
        <v>-18</v>
      </c>
    </row>
    <row r="75" spans="1:14" x14ac:dyDescent="0.3">
      <c r="A75" s="2">
        <v>2875</v>
      </c>
      <c r="B75" s="2" t="s">
        <v>61</v>
      </c>
      <c r="C75" s="2">
        <v>36</v>
      </c>
      <c r="D75" s="2">
        <v>1</v>
      </c>
      <c r="E75" s="2">
        <v>24</v>
      </c>
      <c r="F75" s="2">
        <v>-9</v>
      </c>
      <c r="H75" s="5" t="s">
        <v>4</v>
      </c>
      <c r="I75" s="5"/>
      <c r="J75" s="5">
        <f>SUM(J69:J74)</f>
        <v>132</v>
      </c>
      <c r="K75" s="5">
        <f>SUM(K69:K74)</f>
        <v>3</v>
      </c>
      <c r="L75" s="5">
        <f>SUM(L69:L74)</f>
        <v>71</v>
      </c>
      <c r="M75" s="5">
        <f>SUM(M69:M74)</f>
        <v>-131</v>
      </c>
    </row>
    <row r="76" spans="1:14" x14ac:dyDescent="0.3">
      <c r="A76" s="2">
        <v>4354</v>
      </c>
      <c r="B76" s="2" t="s">
        <v>63</v>
      </c>
      <c r="C76" s="2">
        <v>12</v>
      </c>
      <c r="D76" s="2">
        <v>0</v>
      </c>
      <c r="E76" s="2">
        <v>5</v>
      </c>
      <c r="F76" s="2">
        <v>-18</v>
      </c>
    </row>
    <row r="77" spans="1:14" x14ac:dyDescent="0.3">
      <c r="A77" s="5" t="s">
        <v>4</v>
      </c>
      <c r="B77" s="5"/>
      <c r="C77" s="5">
        <f>SUM(C69:C76)</f>
        <v>300</v>
      </c>
      <c r="D77" s="5">
        <f>SUM(D69:D76)</f>
        <v>15</v>
      </c>
      <c r="E77" s="5">
        <f>SUM(E69:E76)</f>
        <v>191</v>
      </c>
      <c r="F77" s="5">
        <f>SUM(F69:F76)</f>
        <v>-118</v>
      </c>
    </row>
    <row r="78" spans="1:14" x14ac:dyDescent="0.3">
      <c r="H78" s="5" t="s">
        <v>198</v>
      </c>
      <c r="I78" s="5" t="s">
        <v>199</v>
      </c>
      <c r="J78" s="5" t="s">
        <v>50</v>
      </c>
      <c r="K78" s="5"/>
      <c r="L78" s="6">
        <f>L89/J89</f>
        <v>0.66666666666666663</v>
      </c>
    </row>
    <row r="80" spans="1:14" x14ac:dyDescent="0.3">
      <c r="A80" s="5" t="s">
        <v>200</v>
      </c>
      <c r="B80" s="5" t="s">
        <v>201</v>
      </c>
      <c r="C80" s="5" t="s">
        <v>39</v>
      </c>
      <c r="D80" s="5"/>
      <c r="E80" s="6">
        <f>E89/C89</f>
        <v>0.75</v>
      </c>
      <c r="F80" s="6"/>
      <c r="H80" s="5" t="s">
        <v>179</v>
      </c>
      <c r="I80" s="5" t="s">
        <v>6</v>
      </c>
      <c r="J80" s="5" t="s">
        <v>2</v>
      </c>
      <c r="K80" s="5" t="s">
        <v>3</v>
      </c>
      <c r="L80" s="5" t="s">
        <v>4</v>
      </c>
      <c r="M80" s="5" t="s">
        <v>180</v>
      </c>
    </row>
    <row r="81" spans="1:14" x14ac:dyDescent="0.3">
      <c r="H81" s="2">
        <v>490</v>
      </c>
      <c r="I81" s="2" t="s">
        <v>66</v>
      </c>
      <c r="J81" s="2">
        <v>72</v>
      </c>
      <c r="K81" s="2">
        <v>2</v>
      </c>
      <c r="L81" s="2">
        <v>40</v>
      </c>
      <c r="M81" s="2">
        <v>-19</v>
      </c>
    </row>
    <row r="82" spans="1:14" x14ac:dyDescent="0.3">
      <c r="A82" s="5" t="s">
        <v>179</v>
      </c>
      <c r="B82" s="5" t="s">
        <v>6</v>
      </c>
      <c r="C82" s="5" t="s">
        <v>2</v>
      </c>
      <c r="D82" s="5" t="s">
        <v>3</v>
      </c>
      <c r="E82" s="5" t="s">
        <v>4</v>
      </c>
      <c r="F82" s="5" t="s">
        <v>180</v>
      </c>
      <c r="H82" s="2">
        <v>712</v>
      </c>
      <c r="I82" s="2" t="s">
        <v>68</v>
      </c>
      <c r="J82" s="2">
        <v>72</v>
      </c>
      <c r="K82" s="2">
        <v>3</v>
      </c>
      <c r="L82" s="2">
        <v>42</v>
      </c>
      <c r="M82" s="2">
        <v>-10</v>
      </c>
    </row>
    <row r="83" spans="1:14" x14ac:dyDescent="0.3">
      <c r="A83" s="2">
        <v>2122</v>
      </c>
      <c r="B83" s="2" t="s">
        <v>65</v>
      </c>
      <c r="C83" s="2">
        <v>36</v>
      </c>
      <c r="D83" s="2">
        <v>1</v>
      </c>
      <c r="E83" s="2">
        <v>14</v>
      </c>
      <c r="F83" s="2">
        <v>-12</v>
      </c>
      <c r="H83" s="2">
        <v>2180</v>
      </c>
      <c r="I83" s="2" t="s">
        <v>70</v>
      </c>
      <c r="J83" s="2">
        <v>24</v>
      </c>
      <c r="K83" s="2">
        <v>0</v>
      </c>
      <c r="L83" s="2">
        <v>8</v>
      </c>
      <c r="M83" s="2">
        <v>-33</v>
      </c>
    </row>
    <row r="84" spans="1:14" x14ac:dyDescent="0.3">
      <c r="A84" s="2">
        <v>2217</v>
      </c>
      <c r="B84" s="2" t="s">
        <v>67</v>
      </c>
      <c r="C84" s="2">
        <v>12</v>
      </c>
      <c r="D84" s="2">
        <v>0</v>
      </c>
      <c r="E84" s="2">
        <v>1</v>
      </c>
      <c r="F84" s="2">
        <v>-5</v>
      </c>
      <c r="H84" s="2">
        <v>2291</v>
      </c>
      <c r="I84" s="2" t="s">
        <v>71</v>
      </c>
      <c r="J84" s="2">
        <v>24</v>
      </c>
      <c r="K84" s="2">
        <v>2</v>
      </c>
      <c r="L84" s="2">
        <v>19</v>
      </c>
      <c r="M84" s="2">
        <v>-12</v>
      </c>
    </row>
    <row r="85" spans="1:14" x14ac:dyDescent="0.3">
      <c r="A85" s="2">
        <v>2259</v>
      </c>
      <c r="B85" s="2" t="s">
        <v>69</v>
      </c>
      <c r="C85" s="2">
        <v>12</v>
      </c>
      <c r="D85" s="2">
        <v>0</v>
      </c>
      <c r="E85" s="2">
        <v>5</v>
      </c>
      <c r="F85" s="2">
        <v>-1</v>
      </c>
      <c r="H85" s="2">
        <v>2295</v>
      </c>
      <c r="I85" s="2" t="s">
        <v>72</v>
      </c>
      <c r="J85" s="2">
        <v>36</v>
      </c>
      <c r="K85" s="2">
        <v>1</v>
      </c>
      <c r="L85" s="2">
        <v>26</v>
      </c>
      <c r="M85" s="2">
        <v>-2</v>
      </c>
    </row>
    <row r="86" spans="1:14" x14ac:dyDescent="0.3">
      <c r="A86" s="2">
        <v>2282</v>
      </c>
      <c r="B86" s="2" t="s">
        <v>202</v>
      </c>
      <c r="C86" s="2">
        <v>12</v>
      </c>
      <c r="D86" s="2">
        <v>1</v>
      </c>
      <c r="E86" s="2">
        <v>21</v>
      </c>
      <c r="F86" s="2">
        <v>17</v>
      </c>
      <c r="H86" s="2">
        <v>2322</v>
      </c>
      <c r="I86" s="2" t="s">
        <v>74</v>
      </c>
      <c r="J86" s="2">
        <v>36</v>
      </c>
      <c r="K86" s="2">
        <v>4</v>
      </c>
      <c r="L86" s="2">
        <v>24</v>
      </c>
      <c r="M86" s="2">
        <v>-21</v>
      </c>
    </row>
    <row r="87" spans="1:14" x14ac:dyDescent="0.3">
      <c r="A87" s="2">
        <v>4003</v>
      </c>
      <c r="B87" s="2" t="s">
        <v>263</v>
      </c>
      <c r="C87" s="2">
        <v>24</v>
      </c>
      <c r="D87" s="2">
        <v>4</v>
      </c>
      <c r="E87" s="2">
        <v>30</v>
      </c>
      <c r="F87" s="2">
        <v>13</v>
      </c>
      <c r="H87" s="2">
        <v>2562</v>
      </c>
      <c r="I87" s="2" t="s">
        <v>203</v>
      </c>
      <c r="J87" s="2">
        <v>24</v>
      </c>
      <c r="K87" s="2">
        <v>8</v>
      </c>
      <c r="L87" s="2">
        <v>41</v>
      </c>
      <c r="M87" s="2">
        <v>22</v>
      </c>
    </row>
    <row r="88" spans="1:14" x14ac:dyDescent="0.3">
      <c r="A88" s="2">
        <v>4204</v>
      </c>
      <c r="B88" s="2" t="s">
        <v>73</v>
      </c>
      <c r="C88" s="2">
        <v>12</v>
      </c>
      <c r="D88" s="2">
        <v>2</v>
      </c>
      <c r="E88" s="2">
        <v>10</v>
      </c>
      <c r="F88" s="2">
        <v>-4</v>
      </c>
      <c r="H88" s="2">
        <v>2597</v>
      </c>
      <c r="I88" s="2" t="s">
        <v>75</v>
      </c>
      <c r="J88" s="2">
        <v>24</v>
      </c>
      <c r="K88" s="2">
        <v>1</v>
      </c>
      <c r="L88" s="2">
        <v>8</v>
      </c>
      <c r="M88" s="2">
        <v>-26</v>
      </c>
    </row>
    <row r="89" spans="1:14" x14ac:dyDescent="0.3">
      <c r="A89" s="5" t="s">
        <v>4</v>
      </c>
      <c r="B89" s="5"/>
      <c r="C89" s="5">
        <f>SUM(C83:C88)</f>
        <v>108</v>
      </c>
      <c r="D89" s="5">
        <f>SUM(D83:D88)</f>
        <v>8</v>
      </c>
      <c r="E89" s="5">
        <f>SUM(E83:E88)</f>
        <v>81</v>
      </c>
      <c r="F89" s="5">
        <f>SUM(F83:F88)</f>
        <v>8</v>
      </c>
      <c r="H89" s="5" t="s">
        <v>4</v>
      </c>
      <c r="I89" s="5"/>
      <c r="J89" s="5">
        <f>SUM(J81:J88)</f>
        <v>312</v>
      </c>
      <c r="K89" s="5">
        <v>28</v>
      </c>
      <c r="L89" s="5">
        <f>SUM(L81:L88)</f>
        <v>208</v>
      </c>
      <c r="M89" s="5">
        <f>SUM(M81:M88)</f>
        <v>-101</v>
      </c>
    </row>
    <row r="92" spans="1:14" x14ac:dyDescent="0.3">
      <c r="A92" s="5" t="s">
        <v>204</v>
      </c>
      <c r="B92" s="5" t="s">
        <v>205</v>
      </c>
      <c r="C92" s="5" t="s">
        <v>76</v>
      </c>
      <c r="D92" s="5"/>
      <c r="E92" s="6">
        <f>E103/C103</f>
        <v>0.90686274509803921</v>
      </c>
      <c r="F92" s="6"/>
      <c r="G92" s="5"/>
      <c r="H92" s="5" t="s">
        <v>206</v>
      </c>
      <c r="I92" s="5" t="s">
        <v>207</v>
      </c>
      <c r="J92" s="5" t="s">
        <v>77</v>
      </c>
      <c r="K92" s="5"/>
      <c r="L92" s="6">
        <f>L104/J104</f>
        <v>0.45416666666666666</v>
      </c>
      <c r="M92" s="5"/>
      <c r="N92" s="5"/>
    </row>
    <row r="94" spans="1:14" x14ac:dyDescent="0.3">
      <c r="A94" s="5" t="s">
        <v>179</v>
      </c>
      <c r="B94" s="5" t="s">
        <v>6</v>
      </c>
      <c r="C94" s="5" t="s">
        <v>2</v>
      </c>
      <c r="D94" s="5" t="s">
        <v>3</v>
      </c>
      <c r="E94" s="5" t="s">
        <v>4</v>
      </c>
      <c r="F94" s="5" t="s">
        <v>180</v>
      </c>
      <c r="H94" s="5" t="s">
        <v>179</v>
      </c>
      <c r="I94" s="5" t="s">
        <v>6</v>
      </c>
      <c r="J94" s="5" t="s">
        <v>2</v>
      </c>
      <c r="K94" s="5" t="s">
        <v>3</v>
      </c>
      <c r="L94" s="5" t="s">
        <v>4</v>
      </c>
      <c r="M94" s="5" t="s">
        <v>180</v>
      </c>
    </row>
    <row r="95" spans="1:14" x14ac:dyDescent="0.3">
      <c r="A95" s="2">
        <v>555</v>
      </c>
      <c r="B95" s="2" t="s">
        <v>78</v>
      </c>
      <c r="C95" s="2">
        <v>24</v>
      </c>
      <c r="D95" s="2">
        <v>0</v>
      </c>
      <c r="E95" s="2">
        <v>10</v>
      </c>
      <c r="F95" s="2">
        <v>-21</v>
      </c>
      <c r="H95" s="2">
        <v>971</v>
      </c>
      <c r="I95" s="2" t="s">
        <v>82</v>
      </c>
      <c r="J95" s="2">
        <v>48</v>
      </c>
      <c r="K95" s="2">
        <v>5</v>
      </c>
      <c r="L95" s="2">
        <v>21</v>
      </c>
      <c r="M95" s="2">
        <v>-27</v>
      </c>
    </row>
    <row r="96" spans="1:14" x14ac:dyDescent="0.3">
      <c r="A96" s="2">
        <v>2117</v>
      </c>
      <c r="B96" s="2" t="s">
        <v>79</v>
      </c>
      <c r="C96" s="2">
        <v>24</v>
      </c>
      <c r="D96" s="2">
        <v>1</v>
      </c>
      <c r="E96" s="2">
        <v>17</v>
      </c>
      <c r="F96" s="2">
        <v>-5</v>
      </c>
      <c r="H96" s="2">
        <v>1403</v>
      </c>
      <c r="I96" s="2" t="s">
        <v>83</v>
      </c>
      <c r="J96" s="2">
        <v>12</v>
      </c>
      <c r="K96" s="2">
        <v>0</v>
      </c>
      <c r="L96" s="2">
        <v>8</v>
      </c>
      <c r="M96" s="2">
        <v>-4</v>
      </c>
    </row>
    <row r="97" spans="1:13" x14ac:dyDescent="0.3">
      <c r="A97" s="2">
        <v>2164</v>
      </c>
      <c r="B97" s="2" t="s">
        <v>233</v>
      </c>
      <c r="C97" s="2">
        <v>12</v>
      </c>
      <c r="D97" s="2">
        <v>7</v>
      </c>
      <c r="E97" s="2">
        <v>35</v>
      </c>
      <c r="F97" s="2">
        <v>19</v>
      </c>
      <c r="H97" s="2">
        <v>2177</v>
      </c>
      <c r="I97" s="2" t="s">
        <v>85</v>
      </c>
      <c r="J97" s="2">
        <v>24</v>
      </c>
      <c r="K97" s="2">
        <v>1</v>
      </c>
      <c r="L97" s="2">
        <v>13</v>
      </c>
      <c r="M97" s="2">
        <v>7</v>
      </c>
    </row>
    <row r="98" spans="1:13" x14ac:dyDescent="0.3">
      <c r="A98" s="2">
        <v>2207</v>
      </c>
      <c r="B98" s="2" t="s">
        <v>80</v>
      </c>
      <c r="C98" s="2">
        <v>12</v>
      </c>
      <c r="D98" s="2">
        <v>0</v>
      </c>
      <c r="E98" s="2">
        <v>10</v>
      </c>
      <c r="F98" s="2">
        <v>-4</v>
      </c>
      <c r="H98" s="2">
        <v>2201</v>
      </c>
      <c r="I98" s="2" t="s">
        <v>87</v>
      </c>
      <c r="J98" s="2">
        <v>24</v>
      </c>
      <c r="K98" s="2">
        <v>1</v>
      </c>
      <c r="L98" s="2">
        <v>9</v>
      </c>
      <c r="M98" s="2">
        <v>-6</v>
      </c>
    </row>
    <row r="99" spans="1:13" x14ac:dyDescent="0.3">
      <c r="A99" s="2">
        <v>2224</v>
      </c>
      <c r="B99" s="2" t="s">
        <v>81</v>
      </c>
      <c r="C99" s="2">
        <v>36</v>
      </c>
      <c r="D99" s="2">
        <v>3</v>
      </c>
      <c r="E99" s="2">
        <v>34</v>
      </c>
      <c r="F99" s="2">
        <v>-18</v>
      </c>
      <c r="H99" s="2">
        <v>2347</v>
      </c>
      <c r="I99" s="2" t="s">
        <v>88</v>
      </c>
      <c r="J99" s="2">
        <v>36</v>
      </c>
      <c r="K99" s="2">
        <v>2</v>
      </c>
      <c r="L99" s="2">
        <v>19</v>
      </c>
      <c r="M99" s="2">
        <v>-2</v>
      </c>
    </row>
    <row r="100" spans="1:13" x14ac:dyDescent="0.3">
      <c r="A100" s="2">
        <v>2736</v>
      </c>
      <c r="B100" s="2" t="s">
        <v>272</v>
      </c>
      <c r="C100" s="2">
        <v>24</v>
      </c>
      <c r="D100" s="2">
        <v>6</v>
      </c>
      <c r="E100" s="2">
        <v>25</v>
      </c>
      <c r="F100" s="2">
        <v>9</v>
      </c>
      <c r="H100" s="2">
        <v>2641</v>
      </c>
      <c r="I100" s="2" t="s">
        <v>264</v>
      </c>
      <c r="J100" s="2">
        <v>12</v>
      </c>
      <c r="K100" s="2">
        <v>4</v>
      </c>
      <c r="L100" s="2">
        <v>18</v>
      </c>
      <c r="M100" s="2">
        <v>-16</v>
      </c>
    </row>
    <row r="101" spans="1:13" x14ac:dyDescent="0.3">
      <c r="A101" s="2">
        <v>3505</v>
      </c>
      <c r="B101" s="2" t="s">
        <v>84</v>
      </c>
      <c r="C101" s="2">
        <v>60</v>
      </c>
      <c r="D101" s="2">
        <v>6</v>
      </c>
      <c r="E101" s="2">
        <v>49</v>
      </c>
      <c r="F101" s="2">
        <v>-6</v>
      </c>
      <c r="H101" s="2">
        <v>3491</v>
      </c>
      <c r="I101" s="2" t="s">
        <v>89</v>
      </c>
      <c r="J101" s="2">
        <v>24</v>
      </c>
      <c r="K101" s="2">
        <v>1</v>
      </c>
      <c r="L101" s="2">
        <v>7</v>
      </c>
      <c r="M101" s="2">
        <v>-8</v>
      </c>
    </row>
    <row r="102" spans="1:13" x14ac:dyDescent="0.3">
      <c r="A102" s="2">
        <v>4300</v>
      </c>
      <c r="B102" s="2" t="s">
        <v>86</v>
      </c>
      <c r="C102" s="2">
        <v>12</v>
      </c>
      <c r="D102" s="2">
        <v>1</v>
      </c>
      <c r="E102" s="2">
        <v>5</v>
      </c>
      <c r="F102" s="2">
        <v>-3</v>
      </c>
      <c r="H102" s="2">
        <v>3998</v>
      </c>
      <c r="I102" s="2" t="s">
        <v>90</v>
      </c>
      <c r="J102" s="2">
        <v>48</v>
      </c>
      <c r="K102" s="2">
        <v>0</v>
      </c>
      <c r="L102" s="2">
        <v>10</v>
      </c>
      <c r="M102" s="2">
        <v>-14</v>
      </c>
    </row>
    <row r="103" spans="1:13" x14ac:dyDescent="0.3">
      <c r="A103" s="5" t="s">
        <v>4</v>
      </c>
      <c r="B103" s="5"/>
      <c r="C103" s="5">
        <f>SUM(C95:C102)</f>
        <v>204</v>
      </c>
      <c r="D103" s="5">
        <f>SUM(D95:D102)</f>
        <v>24</v>
      </c>
      <c r="E103" s="5">
        <f>SUM(E95:E102)</f>
        <v>185</v>
      </c>
      <c r="F103" s="5">
        <f>SUM(F95:F102)</f>
        <v>-29</v>
      </c>
      <c r="H103" s="2">
        <v>4069</v>
      </c>
      <c r="I103" s="2" t="s">
        <v>91</v>
      </c>
      <c r="J103" s="2">
        <v>12</v>
      </c>
      <c r="K103" s="2">
        <v>0</v>
      </c>
      <c r="L103" s="2">
        <v>4</v>
      </c>
      <c r="M103" s="2">
        <v>-3</v>
      </c>
    </row>
    <row r="104" spans="1:13" x14ac:dyDescent="0.3">
      <c r="H104" s="5" t="s">
        <v>4</v>
      </c>
      <c r="I104" s="5"/>
      <c r="J104" s="5">
        <f>SUM(J95:J103)</f>
        <v>240</v>
      </c>
      <c r="K104" s="5">
        <f>SUM(K95:K103)</f>
        <v>14</v>
      </c>
      <c r="L104" s="5">
        <f>SUM(L95:L103)</f>
        <v>109</v>
      </c>
      <c r="M104" s="5">
        <f>SUM(M95:M103)</f>
        <v>-73</v>
      </c>
    </row>
    <row r="106" spans="1:13" x14ac:dyDescent="0.3">
      <c r="A106" s="5" t="s">
        <v>208</v>
      </c>
      <c r="B106" s="5" t="s">
        <v>209</v>
      </c>
      <c r="C106" s="5" t="s">
        <v>15</v>
      </c>
      <c r="D106" s="5"/>
      <c r="E106" s="6">
        <f>E117/C117</f>
        <v>1.0677083333333333</v>
      </c>
      <c r="F106" s="6"/>
      <c r="L106" s="5"/>
    </row>
    <row r="107" spans="1:13" x14ac:dyDescent="0.3">
      <c r="H107" s="5" t="s">
        <v>210</v>
      </c>
      <c r="I107" s="5" t="s">
        <v>211</v>
      </c>
      <c r="J107" s="5" t="s">
        <v>50</v>
      </c>
      <c r="K107" s="5"/>
      <c r="L107" s="6">
        <f>L116/J116</f>
        <v>0.69298245614035092</v>
      </c>
    </row>
    <row r="108" spans="1:13" x14ac:dyDescent="0.3">
      <c r="A108" s="5" t="s">
        <v>179</v>
      </c>
      <c r="B108" s="5" t="s">
        <v>6</v>
      </c>
      <c r="C108" s="5" t="s">
        <v>2</v>
      </c>
      <c r="D108" s="5" t="s">
        <v>3</v>
      </c>
      <c r="E108" s="5" t="s">
        <v>4</v>
      </c>
      <c r="F108" s="5" t="s">
        <v>180</v>
      </c>
    </row>
    <row r="109" spans="1:13" x14ac:dyDescent="0.3">
      <c r="A109" s="2">
        <v>397</v>
      </c>
      <c r="B109" s="2" t="s">
        <v>41</v>
      </c>
      <c r="C109" s="2">
        <v>48</v>
      </c>
      <c r="D109" s="2">
        <v>1</v>
      </c>
      <c r="E109" s="2">
        <v>39</v>
      </c>
      <c r="F109" s="2">
        <v>-50</v>
      </c>
      <c r="H109" s="5" t="s">
        <v>179</v>
      </c>
      <c r="I109" s="5" t="s">
        <v>6</v>
      </c>
      <c r="J109" s="5" t="s">
        <v>2</v>
      </c>
      <c r="K109" s="5" t="s">
        <v>3</v>
      </c>
      <c r="L109" s="5" t="s">
        <v>4</v>
      </c>
      <c r="M109" s="5" t="s">
        <v>180</v>
      </c>
    </row>
    <row r="110" spans="1:13" x14ac:dyDescent="0.3">
      <c r="A110" s="2">
        <v>423</v>
      </c>
      <c r="B110" s="2" t="s">
        <v>273</v>
      </c>
      <c r="C110" s="2">
        <v>12</v>
      </c>
      <c r="D110" s="2">
        <v>0</v>
      </c>
      <c r="E110" s="2">
        <v>26</v>
      </c>
      <c r="F110" s="2">
        <v>6</v>
      </c>
      <c r="H110" s="2">
        <v>372</v>
      </c>
      <c r="I110" s="2" t="s">
        <v>92</v>
      </c>
      <c r="J110" s="2">
        <v>72</v>
      </c>
      <c r="K110" s="2">
        <v>4</v>
      </c>
      <c r="L110" s="2">
        <v>36</v>
      </c>
      <c r="M110" s="2">
        <v>-12</v>
      </c>
    </row>
    <row r="111" spans="1:13" x14ac:dyDescent="0.3">
      <c r="A111" s="2">
        <v>685</v>
      </c>
      <c r="B111" s="2" t="s">
        <v>43</v>
      </c>
      <c r="C111" s="2">
        <v>12</v>
      </c>
      <c r="D111" s="2">
        <v>0</v>
      </c>
      <c r="E111" s="2">
        <v>6</v>
      </c>
      <c r="F111" s="2">
        <v>-8</v>
      </c>
      <c r="H111" s="2">
        <v>2233</v>
      </c>
      <c r="I111" s="2" t="s">
        <v>94</v>
      </c>
      <c r="J111" s="2">
        <v>72</v>
      </c>
      <c r="K111" s="2">
        <v>3</v>
      </c>
      <c r="L111" s="2">
        <v>33</v>
      </c>
      <c r="M111" s="2">
        <v>-36</v>
      </c>
    </row>
    <row r="112" spans="1:13" x14ac:dyDescent="0.3">
      <c r="A112" s="2">
        <v>950</v>
      </c>
      <c r="B112" s="2" t="s">
        <v>45</v>
      </c>
      <c r="C112" s="2">
        <v>24</v>
      </c>
      <c r="D112" s="2">
        <v>2</v>
      </c>
      <c r="E112" s="2">
        <v>22</v>
      </c>
      <c r="F112" s="2">
        <v>-5</v>
      </c>
      <c r="H112" s="2">
        <v>2246</v>
      </c>
      <c r="I112" s="2" t="s">
        <v>96</v>
      </c>
      <c r="J112" s="2">
        <v>24</v>
      </c>
      <c r="K112" s="2">
        <v>5</v>
      </c>
      <c r="L112" s="2">
        <v>28</v>
      </c>
      <c r="M112" s="2">
        <v>-17</v>
      </c>
    </row>
    <row r="113" spans="1:13" x14ac:dyDescent="0.3">
      <c r="A113" s="2">
        <v>1689</v>
      </c>
      <c r="B113" s="2" t="s">
        <v>47</v>
      </c>
      <c r="C113" s="2">
        <v>24</v>
      </c>
      <c r="D113" s="2">
        <v>5</v>
      </c>
      <c r="E113" s="2">
        <v>23</v>
      </c>
      <c r="F113" s="2">
        <v>-7</v>
      </c>
      <c r="H113" s="2">
        <v>2405</v>
      </c>
      <c r="I113" s="2" t="s">
        <v>98</v>
      </c>
      <c r="J113" s="2">
        <v>12</v>
      </c>
      <c r="K113" s="2">
        <v>6</v>
      </c>
      <c r="L113" s="2">
        <v>15</v>
      </c>
      <c r="M113" s="2">
        <v>-18</v>
      </c>
    </row>
    <row r="114" spans="1:13" x14ac:dyDescent="0.3">
      <c r="A114" s="2">
        <v>2244</v>
      </c>
      <c r="B114" s="2" t="s">
        <v>234</v>
      </c>
      <c r="C114" s="2">
        <v>12</v>
      </c>
      <c r="D114" s="2">
        <v>5</v>
      </c>
      <c r="E114" s="2">
        <v>21</v>
      </c>
      <c r="F114" s="2">
        <v>3</v>
      </c>
      <c r="H114" s="2">
        <v>2556</v>
      </c>
      <c r="I114" s="2" t="s">
        <v>100</v>
      </c>
      <c r="J114" s="2">
        <v>36</v>
      </c>
      <c r="K114" s="2">
        <v>3</v>
      </c>
      <c r="L114" s="2">
        <v>23</v>
      </c>
      <c r="M114" s="2">
        <v>9</v>
      </c>
    </row>
    <row r="115" spans="1:13" x14ac:dyDescent="0.3">
      <c r="A115" s="2">
        <v>2252</v>
      </c>
      <c r="B115" s="2" t="s">
        <v>49</v>
      </c>
      <c r="C115" s="2">
        <v>36</v>
      </c>
      <c r="D115" s="2">
        <v>4</v>
      </c>
      <c r="E115" s="2">
        <v>35</v>
      </c>
      <c r="F115" s="2">
        <v>-17</v>
      </c>
      <c r="H115" s="2">
        <v>4428</v>
      </c>
      <c r="I115" s="2" t="s">
        <v>250</v>
      </c>
      <c r="J115" s="2">
        <v>12</v>
      </c>
      <c r="K115" s="2">
        <v>5</v>
      </c>
      <c r="L115" s="2">
        <v>23</v>
      </c>
      <c r="M115" s="2">
        <v>3</v>
      </c>
    </row>
    <row r="116" spans="1:13" x14ac:dyDescent="0.3">
      <c r="A116" s="2">
        <v>3261</v>
      </c>
      <c r="B116" s="2" t="s">
        <v>246</v>
      </c>
      <c r="C116" s="2">
        <v>24</v>
      </c>
      <c r="D116" s="2">
        <v>3</v>
      </c>
      <c r="E116" s="2">
        <v>33</v>
      </c>
      <c r="F116" s="2">
        <v>6</v>
      </c>
      <c r="H116" s="5" t="s">
        <v>4</v>
      </c>
      <c r="I116" s="5"/>
      <c r="J116" s="5">
        <f>SUM(J110:J115)</f>
        <v>228</v>
      </c>
      <c r="K116" s="5">
        <f>SUM(K110:K115)</f>
        <v>26</v>
      </c>
      <c r="L116" s="5">
        <f>SUM(L110:L115)</f>
        <v>158</v>
      </c>
      <c r="M116" s="5">
        <f>SUM(M110:M115)</f>
        <v>-71</v>
      </c>
    </row>
    <row r="117" spans="1:13" x14ac:dyDescent="0.3">
      <c r="A117" s="5" t="s">
        <v>4</v>
      </c>
      <c r="B117" s="5"/>
      <c r="C117" s="5">
        <f>SUM(C109:C116)</f>
        <v>192</v>
      </c>
      <c r="D117" s="5">
        <f>SUM(D109:D116)</f>
        <v>20</v>
      </c>
      <c r="E117" s="5">
        <f>SUM(E109:E116)</f>
        <v>205</v>
      </c>
      <c r="F117" s="5">
        <f>SUM(F109:F116)</f>
        <v>-72</v>
      </c>
    </row>
    <row r="118" spans="1:13" x14ac:dyDescent="0.3">
      <c r="A118" s="5"/>
      <c r="B118" s="5"/>
      <c r="C118" s="5"/>
      <c r="D118" s="5"/>
      <c r="E118" s="5"/>
      <c r="F118" s="5"/>
    </row>
    <row r="119" spans="1:13" x14ac:dyDescent="0.3">
      <c r="A119" s="5"/>
      <c r="B119" s="5"/>
      <c r="C119" s="5"/>
      <c r="D119" s="5"/>
      <c r="E119" s="5"/>
      <c r="F119" s="5"/>
    </row>
    <row r="120" spans="1:13" x14ac:dyDescent="0.3">
      <c r="A120" s="5"/>
      <c r="B120" s="5"/>
      <c r="C120" s="5"/>
      <c r="D120" s="5"/>
      <c r="E120" s="5"/>
      <c r="F120" s="5"/>
    </row>
    <row r="121" spans="1:13" x14ac:dyDescent="0.3">
      <c r="A121" s="5"/>
      <c r="B121" s="5"/>
      <c r="C121" s="5"/>
      <c r="D121" s="5"/>
      <c r="E121" s="5"/>
      <c r="F121" s="5"/>
    </row>
    <row r="122" spans="1:13" x14ac:dyDescent="0.3">
      <c r="A122" s="5"/>
      <c r="B122" s="5"/>
      <c r="C122" s="5"/>
      <c r="D122" s="5"/>
      <c r="E122" s="5"/>
      <c r="F122" s="5"/>
    </row>
    <row r="123" spans="1:13" x14ac:dyDescent="0.3">
      <c r="A123" s="5"/>
      <c r="B123" s="5"/>
      <c r="C123" s="5"/>
      <c r="D123" s="5"/>
      <c r="E123" s="5"/>
      <c r="F123" s="5"/>
    </row>
    <row r="124" spans="1:13" x14ac:dyDescent="0.3">
      <c r="A124" s="5"/>
      <c r="B124" s="5"/>
      <c r="C124" s="5"/>
      <c r="D124" s="5"/>
      <c r="E124" s="5"/>
      <c r="F124" s="5"/>
    </row>
    <row r="125" spans="1:13" x14ac:dyDescent="0.3">
      <c r="A125" s="5"/>
      <c r="B125" s="5"/>
      <c r="C125" s="5"/>
      <c r="D125" s="5"/>
      <c r="E125" s="5"/>
      <c r="F125" s="5"/>
    </row>
    <row r="126" spans="1:13" x14ac:dyDescent="0.3">
      <c r="A126" s="5"/>
      <c r="B126" s="5"/>
      <c r="C126" s="5"/>
      <c r="D126" s="5"/>
      <c r="E126" s="5"/>
    </row>
    <row r="133" spans="1:14" x14ac:dyDescent="0.3">
      <c r="A133" s="5" t="s">
        <v>212</v>
      </c>
      <c r="B133" s="5" t="s">
        <v>213</v>
      </c>
      <c r="C133" s="5" t="s">
        <v>1</v>
      </c>
      <c r="D133" s="5"/>
      <c r="E133" s="6">
        <f>E142/C142</f>
        <v>1.1666666666666667</v>
      </c>
      <c r="F133" s="6"/>
      <c r="H133" s="5" t="s">
        <v>214</v>
      </c>
      <c r="I133" s="5" t="s">
        <v>215</v>
      </c>
      <c r="J133" s="5" t="s">
        <v>39</v>
      </c>
      <c r="K133" s="5"/>
      <c r="L133" s="6">
        <f>L146/J146</f>
        <v>0.67333333333333334</v>
      </c>
      <c r="M133" s="5"/>
    </row>
    <row r="134" spans="1:14" x14ac:dyDescent="0.3">
      <c r="G134" s="5"/>
      <c r="N134" s="5"/>
    </row>
    <row r="135" spans="1:14" x14ac:dyDescent="0.3">
      <c r="A135" s="5" t="s">
        <v>179</v>
      </c>
      <c r="B135" s="5" t="s">
        <v>6</v>
      </c>
      <c r="C135" s="5" t="s">
        <v>2</v>
      </c>
      <c r="D135" s="5" t="s">
        <v>3</v>
      </c>
      <c r="E135" s="5" t="s">
        <v>4</v>
      </c>
      <c r="F135" s="5" t="s">
        <v>180</v>
      </c>
      <c r="H135" s="5" t="s">
        <v>179</v>
      </c>
      <c r="I135" s="5" t="s">
        <v>6</v>
      </c>
      <c r="J135" s="5" t="s">
        <v>2</v>
      </c>
      <c r="K135" s="5" t="s">
        <v>3</v>
      </c>
      <c r="L135" s="5" t="s">
        <v>4</v>
      </c>
      <c r="M135" s="5" t="s">
        <v>180</v>
      </c>
    </row>
    <row r="136" spans="1:14" x14ac:dyDescent="0.3">
      <c r="A136" s="2">
        <v>515</v>
      </c>
      <c r="B136" s="2" t="s">
        <v>106</v>
      </c>
      <c r="C136" s="2">
        <v>12</v>
      </c>
      <c r="D136" s="2">
        <v>0</v>
      </c>
      <c r="E136" s="2">
        <v>5</v>
      </c>
      <c r="F136" s="2">
        <v>-1</v>
      </c>
      <c r="G136" s="5"/>
      <c r="H136" s="2">
        <v>408</v>
      </c>
      <c r="I136" s="2" t="s">
        <v>241</v>
      </c>
      <c r="J136" s="2">
        <v>24</v>
      </c>
      <c r="K136" s="2">
        <v>4</v>
      </c>
      <c r="L136" s="2">
        <v>30</v>
      </c>
      <c r="M136" s="2">
        <v>-9</v>
      </c>
      <c r="N136" s="5"/>
    </row>
    <row r="137" spans="1:14" x14ac:dyDescent="0.3">
      <c r="A137" s="2">
        <v>582</v>
      </c>
      <c r="B137" s="2" t="s">
        <v>236</v>
      </c>
      <c r="C137" s="2">
        <v>12</v>
      </c>
      <c r="D137" s="2">
        <v>2</v>
      </c>
      <c r="E137" s="2">
        <v>15</v>
      </c>
      <c r="F137" s="2">
        <v>-13</v>
      </c>
      <c r="H137" s="2">
        <v>1463</v>
      </c>
      <c r="I137" s="2" t="s">
        <v>93</v>
      </c>
      <c r="J137" s="2">
        <v>12</v>
      </c>
      <c r="K137" s="2">
        <v>0</v>
      </c>
      <c r="L137" s="2">
        <v>1</v>
      </c>
      <c r="M137" s="2">
        <v>-8</v>
      </c>
    </row>
    <row r="138" spans="1:14" x14ac:dyDescent="0.3">
      <c r="A138" s="2">
        <v>2185</v>
      </c>
      <c r="B138" s="2" t="s">
        <v>237</v>
      </c>
      <c r="C138" s="2">
        <v>12</v>
      </c>
      <c r="D138" s="2">
        <v>0</v>
      </c>
      <c r="E138" s="2">
        <v>16</v>
      </c>
      <c r="F138" s="2">
        <v>-19</v>
      </c>
      <c r="H138" s="2">
        <v>2243</v>
      </c>
      <c r="I138" s="2" t="s">
        <v>95</v>
      </c>
      <c r="J138" s="2">
        <v>36</v>
      </c>
      <c r="K138" s="2">
        <v>0</v>
      </c>
      <c r="L138" s="2">
        <v>9</v>
      </c>
      <c r="M138" s="2">
        <v>-18</v>
      </c>
    </row>
    <row r="139" spans="1:14" x14ac:dyDescent="0.3">
      <c r="A139" s="2">
        <v>2264</v>
      </c>
      <c r="B139" s="2" t="s">
        <v>247</v>
      </c>
      <c r="C139" s="2">
        <v>12</v>
      </c>
      <c r="D139" s="2">
        <v>1</v>
      </c>
      <c r="E139" s="2">
        <v>20</v>
      </c>
      <c r="F139" s="2">
        <v>-2</v>
      </c>
      <c r="H139" s="2">
        <v>2261</v>
      </c>
      <c r="I139" s="2" t="s">
        <v>97</v>
      </c>
      <c r="J139" s="2">
        <v>24</v>
      </c>
      <c r="K139" s="2">
        <v>0</v>
      </c>
      <c r="L139" s="2">
        <v>21</v>
      </c>
      <c r="M139" s="2">
        <v>2</v>
      </c>
    </row>
    <row r="140" spans="1:14" x14ac:dyDescent="0.3">
      <c r="A140" s="2">
        <v>2418</v>
      </c>
      <c r="B140" s="2" t="s">
        <v>107</v>
      </c>
      <c r="C140" s="2">
        <v>12</v>
      </c>
      <c r="D140" s="2">
        <v>3</v>
      </c>
      <c r="E140" s="2">
        <v>10</v>
      </c>
      <c r="F140" s="2">
        <v>-8</v>
      </c>
      <c r="H140" s="2">
        <v>2300</v>
      </c>
      <c r="I140" s="2" t="s">
        <v>99</v>
      </c>
      <c r="J140" s="2">
        <v>48</v>
      </c>
      <c r="K140" s="2">
        <v>6</v>
      </c>
      <c r="L140" s="2">
        <v>41</v>
      </c>
      <c r="M140" s="2">
        <v>0</v>
      </c>
    </row>
    <row r="141" spans="1:14" x14ac:dyDescent="0.3">
      <c r="A141" s="2">
        <v>3228</v>
      </c>
      <c r="B141" s="2" t="s">
        <v>251</v>
      </c>
      <c r="C141" s="2">
        <v>24</v>
      </c>
      <c r="D141" s="2">
        <v>1</v>
      </c>
      <c r="E141" s="2">
        <v>32</v>
      </c>
      <c r="F141" s="2">
        <v>-18</v>
      </c>
      <c r="H141" s="2">
        <v>2436</v>
      </c>
      <c r="I141" s="2" t="s">
        <v>101</v>
      </c>
      <c r="J141" s="2">
        <v>96</v>
      </c>
      <c r="K141" s="2">
        <v>4</v>
      </c>
      <c r="L141" s="2">
        <v>65</v>
      </c>
      <c r="M141" s="2">
        <v>-26</v>
      </c>
    </row>
    <row r="142" spans="1:14" x14ac:dyDescent="0.3">
      <c r="A142" s="5" t="s">
        <v>4</v>
      </c>
      <c r="B142" s="5"/>
      <c r="C142" s="5">
        <f>SUM(C136:C141)</f>
        <v>84</v>
      </c>
      <c r="D142" s="5">
        <f>SUM(D136:D141)</f>
        <v>7</v>
      </c>
      <c r="E142" s="5">
        <f>SUM(E136:E141)</f>
        <v>98</v>
      </c>
      <c r="F142" s="5">
        <f>SUM(F136:F141)</f>
        <v>-61</v>
      </c>
      <c r="H142" s="2">
        <v>3605</v>
      </c>
      <c r="I142" s="2" t="s">
        <v>102</v>
      </c>
      <c r="J142" s="2">
        <v>12</v>
      </c>
      <c r="K142" s="2">
        <v>2</v>
      </c>
      <c r="L142" s="2">
        <v>7</v>
      </c>
      <c r="M142" s="2">
        <v>-8</v>
      </c>
    </row>
    <row r="143" spans="1:14" x14ac:dyDescent="0.3">
      <c r="H143" s="2">
        <v>3881</v>
      </c>
      <c r="I143" s="2" t="s">
        <v>103</v>
      </c>
      <c r="J143" s="2">
        <v>12</v>
      </c>
      <c r="K143" s="2">
        <v>0</v>
      </c>
      <c r="L143" s="2">
        <v>4</v>
      </c>
      <c r="M143" s="2">
        <v>-16</v>
      </c>
    </row>
    <row r="144" spans="1:14" x14ac:dyDescent="0.3">
      <c r="H144" s="2">
        <v>4035</v>
      </c>
      <c r="I144" s="2" t="s">
        <v>104</v>
      </c>
      <c r="J144" s="2">
        <v>24</v>
      </c>
      <c r="K144" s="2">
        <v>1</v>
      </c>
      <c r="L144" s="2">
        <v>14</v>
      </c>
      <c r="M144" s="2">
        <v>-10</v>
      </c>
    </row>
    <row r="145" spans="1:13" x14ac:dyDescent="0.3">
      <c r="A145" s="5" t="s">
        <v>216</v>
      </c>
      <c r="B145" s="5" t="s">
        <v>112</v>
      </c>
      <c r="C145" s="5" t="s">
        <v>51</v>
      </c>
      <c r="D145" s="5"/>
      <c r="E145" s="6">
        <f>E153/C153</f>
        <v>0.63636363636363635</v>
      </c>
      <c r="F145" s="6"/>
      <c r="H145" s="2">
        <v>4086</v>
      </c>
      <c r="I145" s="2" t="s">
        <v>105</v>
      </c>
      <c r="J145" s="2">
        <v>12</v>
      </c>
      <c r="K145" s="2">
        <v>0</v>
      </c>
      <c r="L145" s="2">
        <v>10</v>
      </c>
      <c r="M145" s="2">
        <v>-1</v>
      </c>
    </row>
    <row r="146" spans="1:13" x14ac:dyDescent="0.3">
      <c r="H146" s="5" t="s">
        <v>4</v>
      </c>
      <c r="I146" s="5"/>
      <c r="J146" s="5">
        <f>SUM(J136:J145)</f>
        <v>300</v>
      </c>
      <c r="K146" s="5">
        <f>SUM(K136:K145)</f>
        <v>17</v>
      </c>
      <c r="L146" s="5">
        <f>SUM(L136:L145)</f>
        <v>202</v>
      </c>
      <c r="M146" s="5">
        <f>SUM(M136:M145)</f>
        <v>-94</v>
      </c>
    </row>
    <row r="147" spans="1:13" x14ac:dyDescent="0.3">
      <c r="A147" s="5" t="s">
        <v>179</v>
      </c>
      <c r="B147" s="5" t="s">
        <v>6</v>
      </c>
      <c r="C147" s="5" t="s">
        <v>2</v>
      </c>
      <c r="D147" s="5" t="s">
        <v>3</v>
      </c>
      <c r="E147" s="5" t="s">
        <v>4</v>
      </c>
      <c r="F147" s="5" t="s">
        <v>180</v>
      </c>
    </row>
    <row r="148" spans="1:13" x14ac:dyDescent="0.3">
      <c r="A148" s="2">
        <v>336</v>
      </c>
      <c r="B148" s="2" t="s">
        <v>115</v>
      </c>
      <c r="C148" s="2">
        <v>24</v>
      </c>
      <c r="D148" s="2">
        <v>2</v>
      </c>
      <c r="E148" s="2">
        <v>17</v>
      </c>
      <c r="F148" s="2">
        <v>-10</v>
      </c>
    </row>
    <row r="149" spans="1:13" x14ac:dyDescent="0.3">
      <c r="A149" s="2">
        <v>763</v>
      </c>
      <c r="B149" s="2" t="s">
        <v>265</v>
      </c>
      <c r="C149" s="2">
        <v>12</v>
      </c>
      <c r="D149" s="2">
        <v>4</v>
      </c>
      <c r="E149" s="2">
        <v>17</v>
      </c>
      <c r="F149" s="2">
        <v>-11</v>
      </c>
      <c r="H149" s="5" t="s">
        <v>217</v>
      </c>
      <c r="I149" s="5" t="s">
        <v>218</v>
      </c>
      <c r="J149" s="5" t="s">
        <v>50</v>
      </c>
      <c r="K149" s="5"/>
      <c r="L149" s="6">
        <f>L159/J159</f>
        <v>0.74561403508771928</v>
      </c>
    </row>
    <row r="150" spans="1:13" x14ac:dyDescent="0.3">
      <c r="A150" s="2">
        <v>859</v>
      </c>
      <c r="B150" s="2" t="s">
        <v>117</v>
      </c>
      <c r="C150" s="2">
        <v>24</v>
      </c>
      <c r="D150" s="2">
        <v>2</v>
      </c>
      <c r="E150" s="2">
        <v>9</v>
      </c>
      <c r="F150" s="2">
        <v>-30</v>
      </c>
    </row>
    <row r="151" spans="1:13" x14ac:dyDescent="0.3">
      <c r="A151" s="2">
        <v>2178</v>
      </c>
      <c r="B151" s="2" t="s">
        <v>118</v>
      </c>
      <c r="C151" s="2">
        <v>60</v>
      </c>
      <c r="D151" s="2">
        <v>6</v>
      </c>
      <c r="E151" s="2">
        <v>32</v>
      </c>
      <c r="F151" s="2">
        <v>-8</v>
      </c>
      <c r="H151" s="5" t="s">
        <v>179</v>
      </c>
      <c r="I151" s="5" t="s">
        <v>6</v>
      </c>
      <c r="J151" s="5" t="s">
        <v>2</v>
      </c>
      <c r="K151" s="5" t="s">
        <v>3</v>
      </c>
      <c r="L151" s="5" t="s">
        <v>4</v>
      </c>
      <c r="M151" s="5" t="s">
        <v>180</v>
      </c>
    </row>
    <row r="152" spans="1:13" x14ac:dyDescent="0.3">
      <c r="A152" s="2">
        <v>2275</v>
      </c>
      <c r="B152" s="2" t="s">
        <v>172</v>
      </c>
      <c r="C152" s="2">
        <v>12</v>
      </c>
      <c r="D152" s="2">
        <v>0</v>
      </c>
      <c r="E152" s="2">
        <v>9</v>
      </c>
      <c r="F152" s="2">
        <v>-17</v>
      </c>
      <c r="H152" s="2">
        <v>691</v>
      </c>
      <c r="I152" s="2" t="s">
        <v>108</v>
      </c>
      <c r="J152" s="2">
        <v>48</v>
      </c>
      <c r="K152" s="2">
        <v>1</v>
      </c>
      <c r="L152" s="2">
        <v>34</v>
      </c>
      <c r="M152" s="2">
        <v>-32</v>
      </c>
    </row>
    <row r="153" spans="1:13" x14ac:dyDescent="0.3">
      <c r="A153" s="5" t="s">
        <v>4</v>
      </c>
      <c r="B153" s="5"/>
      <c r="C153" s="5">
        <f>SUM(C148:C152)</f>
        <v>132</v>
      </c>
      <c r="D153" s="5">
        <f>SUM(D148:D152)</f>
        <v>14</v>
      </c>
      <c r="E153" s="5">
        <f>SUM(E148:E152)</f>
        <v>84</v>
      </c>
      <c r="F153" s="5">
        <f>SUM(F148:F152)</f>
        <v>-76</v>
      </c>
      <c r="H153" s="2">
        <v>767</v>
      </c>
      <c r="I153" s="2" t="s">
        <v>109</v>
      </c>
      <c r="J153" s="2">
        <v>24</v>
      </c>
      <c r="K153" s="2">
        <v>5</v>
      </c>
      <c r="L153" s="2">
        <v>22</v>
      </c>
      <c r="M153" s="2">
        <v>-9</v>
      </c>
    </row>
    <row r="154" spans="1:13" x14ac:dyDescent="0.3">
      <c r="H154" s="2">
        <v>1291</v>
      </c>
      <c r="I154" s="2" t="s">
        <v>110</v>
      </c>
      <c r="J154" s="2">
        <v>36</v>
      </c>
      <c r="K154" s="2">
        <v>3</v>
      </c>
      <c r="L154" s="2">
        <v>27</v>
      </c>
      <c r="M154" s="2">
        <v>-11</v>
      </c>
    </row>
    <row r="155" spans="1:13" x14ac:dyDescent="0.3">
      <c r="H155" s="2">
        <v>1292</v>
      </c>
      <c r="I155" s="2" t="s">
        <v>111</v>
      </c>
      <c r="J155" s="2">
        <v>12</v>
      </c>
      <c r="K155" s="2">
        <v>0</v>
      </c>
      <c r="L155" s="2">
        <v>5</v>
      </c>
      <c r="M155" s="2">
        <v>-5</v>
      </c>
    </row>
    <row r="156" spans="1:13" x14ac:dyDescent="0.3">
      <c r="A156" s="5" t="s">
        <v>219</v>
      </c>
      <c r="B156" s="5" t="s">
        <v>220</v>
      </c>
      <c r="C156" s="5" t="s">
        <v>39</v>
      </c>
      <c r="D156" s="5"/>
      <c r="E156" s="6">
        <f>E165/C165</f>
        <v>1.0233333333333334</v>
      </c>
      <c r="F156" s="6"/>
      <c r="H156" s="2">
        <v>1391</v>
      </c>
      <c r="I156" s="2" t="s">
        <v>113</v>
      </c>
      <c r="J156" s="2">
        <v>36</v>
      </c>
      <c r="K156" s="2">
        <v>2</v>
      </c>
      <c r="L156" s="2">
        <v>14</v>
      </c>
      <c r="M156" s="2">
        <v>-16</v>
      </c>
    </row>
    <row r="157" spans="1:13" x14ac:dyDescent="0.3">
      <c r="H157" s="2">
        <v>3025</v>
      </c>
      <c r="I157" s="2" t="s">
        <v>221</v>
      </c>
      <c r="J157" s="2">
        <v>24</v>
      </c>
      <c r="K157" s="2">
        <v>0</v>
      </c>
      <c r="L157" s="2">
        <v>37</v>
      </c>
      <c r="M157" s="2">
        <v>28</v>
      </c>
    </row>
    <row r="158" spans="1:13" x14ac:dyDescent="0.3">
      <c r="A158" s="5" t="s">
        <v>179</v>
      </c>
      <c r="B158" s="5" t="s">
        <v>6</v>
      </c>
      <c r="C158" s="5" t="s">
        <v>2</v>
      </c>
      <c r="D158" s="5" t="s">
        <v>3</v>
      </c>
      <c r="E158" s="5" t="s">
        <v>4</v>
      </c>
      <c r="F158" s="5" t="s">
        <v>180</v>
      </c>
      <c r="H158" s="2">
        <v>3615</v>
      </c>
      <c r="I158" s="2" t="s">
        <v>114</v>
      </c>
      <c r="J158" s="2">
        <v>48</v>
      </c>
      <c r="K158" s="2">
        <v>7</v>
      </c>
      <c r="L158" s="2">
        <v>31</v>
      </c>
      <c r="M158" s="2">
        <v>-19</v>
      </c>
    </row>
    <row r="159" spans="1:13" x14ac:dyDescent="0.3">
      <c r="A159" s="2">
        <v>141</v>
      </c>
      <c r="B159" s="2" t="s">
        <v>123</v>
      </c>
      <c r="C159" s="2">
        <v>12</v>
      </c>
      <c r="D159" s="2">
        <v>0</v>
      </c>
      <c r="E159" s="2">
        <v>3</v>
      </c>
      <c r="F159" s="2">
        <v>-12</v>
      </c>
      <c r="H159" s="5" t="s">
        <v>4</v>
      </c>
      <c r="I159" s="5"/>
      <c r="J159" s="5">
        <f>SUM(J152:J158)</f>
        <v>228</v>
      </c>
      <c r="K159" s="5">
        <f>SUM(K152:K158)</f>
        <v>18</v>
      </c>
      <c r="L159" s="5">
        <f>SUM(L152:L158)</f>
        <v>170</v>
      </c>
      <c r="M159" s="5">
        <f>SUM(M152:M158)</f>
        <v>-64</v>
      </c>
    </row>
    <row r="160" spans="1:13" x14ac:dyDescent="0.3">
      <c r="A160" s="2">
        <v>190</v>
      </c>
      <c r="B160" s="2" t="s">
        <v>266</v>
      </c>
      <c r="C160" s="2">
        <v>60</v>
      </c>
      <c r="D160" s="2">
        <v>11</v>
      </c>
      <c r="E160" s="2">
        <v>132</v>
      </c>
      <c r="F160" s="2">
        <v>75</v>
      </c>
    </row>
    <row r="161" spans="1:13" x14ac:dyDescent="0.3">
      <c r="A161" s="2">
        <v>811</v>
      </c>
      <c r="B161" s="2" t="s">
        <v>222</v>
      </c>
      <c r="C161" s="2">
        <v>12</v>
      </c>
      <c r="D161" s="2">
        <v>0</v>
      </c>
      <c r="E161" s="2">
        <v>21</v>
      </c>
      <c r="F161" s="2">
        <v>-26</v>
      </c>
    </row>
    <row r="162" spans="1:13" x14ac:dyDescent="0.3">
      <c r="A162" s="2">
        <v>2223</v>
      </c>
      <c r="B162" s="2" t="s">
        <v>124</v>
      </c>
      <c r="C162" s="2">
        <v>48</v>
      </c>
      <c r="D162" s="2">
        <v>2</v>
      </c>
      <c r="E162" s="2">
        <v>39</v>
      </c>
      <c r="F162" s="2">
        <v>-32</v>
      </c>
      <c r="H162" s="5" t="s">
        <v>223</v>
      </c>
      <c r="I162" s="5" t="s">
        <v>224</v>
      </c>
      <c r="J162" s="5" t="s">
        <v>116</v>
      </c>
      <c r="K162" s="5"/>
      <c r="L162" s="6">
        <f>L172/J172</f>
        <v>1.0888888888888888</v>
      </c>
    </row>
    <row r="163" spans="1:13" x14ac:dyDescent="0.3">
      <c r="A163" s="2">
        <v>2370</v>
      </c>
      <c r="B163" s="2" t="s">
        <v>125</v>
      </c>
      <c r="C163" s="2">
        <v>96</v>
      </c>
      <c r="D163" s="2">
        <v>7</v>
      </c>
      <c r="E163" s="2">
        <v>68</v>
      </c>
      <c r="F163" s="2">
        <v>-29</v>
      </c>
    </row>
    <row r="164" spans="1:13" x14ac:dyDescent="0.3">
      <c r="A164" s="2">
        <v>2374</v>
      </c>
      <c r="B164" s="2" t="s">
        <v>126</v>
      </c>
      <c r="C164" s="2">
        <v>72</v>
      </c>
      <c r="D164" s="2">
        <v>6</v>
      </c>
      <c r="E164" s="2">
        <v>44</v>
      </c>
      <c r="F164" s="2">
        <v>-48</v>
      </c>
      <c r="H164" s="5" t="s">
        <v>179</v>
      </c>
      <c r="I164" s="5" t="s">
        <v>6</v>
      </c>
      <c r="J164" s="5" t="s">
        <v>2</v>
      </c>
      <c r="K164" s="5" t="s">
        <v>3</v>
      </c>
      <c r="L164" s="5" t="s">
        <v>4</v>
      </c>
      <c r="M164" s="5" t="s">
        <v>180</v>
      </c>
    </row>
    <row r="165" spans="1:13" x14ac:dyDescent="0.3">
      <c r="A165" s="5" t="s">
        <v>4</v>
      </c>
      <c r="B165" s="5"/>
      <c r="C165" s="5">
        <f>SUM(C159:C164)</f>
        <v>300</v>
      </c>
      <c r="D165" s="5">
        <f>SUM(D159:D164)</f>
        <v>26</v>
      </c>
      <c r="E165" s="5">
        <f>SUM(E159:E164)</f>
        <v>307</v>
      </c>
      <c r="F165" s="5">
        <f>SUM(F159:F164)</f>
        <v>-72</v>
      </c>
      <c r="H165" s="2">
        <v>376</v>
      </c>
      <c r="I165" s="2" t="s">
        <v>119</v>
      </c>
      <c r="J165" s="2">
        <v>48</v>
      </c>
      <c r="K165" s="2">
        <v>9</v>
      </c>
      <c r="L165" s="2">
        <v>42</v>
      </c>
      <c r="M165" s="2">
        <v>-8</v>
      </c>
    </row>
    <row r="166" spans="1:13" x14ac:dyDescent="0.3">
      <c r="H166" s="2">
        <v>979</v>
      </c>
      <c r="I166" s="2" t="s">
        <v>120</v>
      </c>
      <c r="J166" s="2">
        <v>12</v>
      </c>
      <c r="K166" s="2">
        <v>5</v>
      </c>
      <c r="L166" s="2">
        <v>13</v>
      </c>
      <c r="M166" s="2">
        <v>-6</v>
      </c>
    </row>
    <row r="167" spans="1:13" x14ac:dyDescent="0.3">
      <c r="H167" s="2">
        <v>2163</v>
      </c>
      <c r="I167" s="2" t="s">
        <v>269</v>
      </c>
      <c r="J167" s="2">
        <v>36</v>
      </c>
      <c r="K167" s="2">
        <v>4</v>
      </c>
      <c r="L167" s="2">
        <v>49</v>
      </c>
      <c r="M167" s="2">
        <v>2</v>
      </c>
    </row>
    <row r="168" spans="1:13" x14ac:dyDescent="0.3">
      <c r="A168" s="5" t="s">
        <v>225</v>
      </c>
      <c r="B168" s="5" t="s">
        <v>226</v>
      </c>
      <c r="C168" s="5" t="s">
        <v>0</v>
      </c>
      <c r="D168" s="5"/>
      <c r="E168" s="6">
        <f>E177/C177</f>
        <v>0.98484848484848486</v>
      </c>
      <c r="F168" s="6"/>
      <c r="H168" s="2">
        <v>2166</v>
      </c>
      <c r="I168" s="2" t="s">
        <v>121</v>
      </c>
      <c r="J168" s="2">
        <v>12</v>
      </c>
      <c r="K168" s="2">
        <v>1</v>
      </c>
      <c r="L168" s="2">
        <v>11</v>
      </c>
      <c r="M168" s="2">
        <v>-11</v>
      </c>
    </row>
    <row r="169" spans="1:13" x14ac:dyDescent="0.3">
      <c r="H169" s="2">
        <v>3506</v>
      </c>
      <c r="I169" s="2" t="s">
        <v>122</v>
      </c>
      <c r="J169" s="2">
        <v>24</v>
      </c>
      <c r="K169" s="2">
        <v>4</v>
      </c>
      <c r="L169" s="2">
        <v>20</v>
      </c>
      <c r="M169" s="2">
        <v>-3</v>
      </c>
    </row>
    <row r="170" spans="1:13" x14ac:dyDescent="0.3">
      <c r="A170" s="5" t="s">
        <v>179</v>
      </c>
      <c r="B170" s="5" t="s">
        <v>6</v>
      </c>
      <c r="C170" s="5" t="s">
        <v>2</v>
      </c>
      <c r="D170" s="5" t="s">
        <v>3</v>
      </c>
      <c r="E170" s="5" t="s">
        <v>4</v>
      </c>
      <c r="F170" s="5" t="s">
        <v>180</v>
      </c>
      <c r="H170" s="2">
        <v>3614</v>
      </c>
      <c r="I170" s="2" t="s">
        <v>274</v>
      </c>
      <c r="J170" s="2">
        <v>24</v>
      </c>
      <c r="K170" s="2">
        <v>3</v>
      </c>
      <c r="L170" s="2">
        <v>26</v>
      </c>
      <c r="M170" s="2">
        <v>-4</v>
      </c>
    </row>
    <row r="171" spans="1:13" x14ac:dyDescent="0.3">
      <c r="A171" s="2">
        <v>1161</v>
      </c>
      <c r="B171" s="2" t="s">
        <v>132</v>
      </c>
      <c r="C171" s="2">
        <v>48</v>
      </c>
      <c r="D171" s="2">
        <v>4</v>
      </c>
      <c r="E171" s="2">
        <v>39</v>
      </c>
      <c r="F171" s="2">
        <v>-11</v>
      </c>
      <c r="H171" s="2">
        <v>3974</v>
      </c>
      <c r="I171" s="2" t="s">
        <v>242</v>
      </c>
      <c r="J171" s="2">
        <v>24</v>
      </c>
      <c r="K171" s="2">
        <v>6</v>
      </c>
      <c r="L171" s="2">
        <v>35</v>
      </c>
      <c r="M171" s="2">
        <v>-7</v>
      </c>
    </row>
    <row r="172" spans="1:13" x14ac:dyDescent="0.3">
      <c r="A172" s="2">
        <v>1224</v>
      </c>
      <c r="B172" s="2" t="s">
        <v>133</v>
      </c>
      <c r="C172" s="2">
        <v>24</v>
      </c>
      <c r="D172" s="2">
        <v>3</v>
      </c>
      <c r="E172" s="2">
        <v>9</v>
      </c>
      <c r="F172" s="2">
        <v>-24</v>
      </c>
      <c r="H172" s="1" t="s">
        <v>4</v>
      </c>
      <c r="J172" s="5">
        <f>SUM(J165:J171)</f>
        <v>180</v>
      </c>
      <c r="K172" s="5">
        <f>SUM(K165:K171)</f>
        <v>32</v>
      </c>
      <c r="L172" s="5">
        <f>SUM(L165:L171)</f>
        <v>196</v>
      </c>
      <c r="M172" s="5">
        <f>SUM(M165:M171)</f>
        <v>-37</v>
      </c>
    </row>
    <row r="173" spans="1:13" x14ac:dyDescent="0.3">
      <c r="A173" s="2">
        <v>1325</v>
      </c>
      <c r="B173" s="2" t="s">
        <v>227</v>
      </c>
      <c r="C173" s="2">
        <v>12</v>
      </c>
      <c r="D173" s="2">
        <v>1</v>
      </c>
      <c r="E173" s="2">
        <v>18</v>
      </c>
      <c r="F173" s="2">
        <v>0</v>
      </c>
    </row>
    <row r="174" spans="1:13" x14ac:dyDescent="0.3">
      <c r="A174" s="2">
        <v>2222</v>
      </c>
      <c r="B174" s="2" t="s">
        <v>267</v>
      </c>
      <c r="C174" s="2">
        <v>12</v>
      </c>
      <c r="D174" s="2">
        <v>4</v>
      </c>
      <c r="E174" s="2">
        <v>17</v>
      </c>
      <c r="F174" s="2">
        <v>2</v>
      </c>
    </row>
    <row r="175" spans="1:13" x14ac:dyDescent="0.3">
      <c r="A175" s="2">
        <v>2289</v>
      </c>
      <c r="B175" s="2" t="s">
        <v>134</v>
      </c>
      <c r="C175" s="2">
        <v>12</v>
      </c>
      <c r="D175" s="2">
        <v>0</v>
      </c>
      <c r="E175" s="2">
        <v>5</v>
      </c>
      <c r="F175" s="2">
        <v>4</v>
      </c>
      <c r="H175" s="5" t="s">
        <v>228</v>
      </c>
      <c r="I175" s="5" t="s">
        <v>229</v>
      </c>
      <c r="J175" s="5" t="s">
        <v>50</v>
      </c>
      <c r="K175" s="5"/>
      <c r="L175" s="6">
        <f>L183/J183</f>
        <v>0.49019607843137253</v>
      </c>
    </row>
    <row r="176" spans="1:13" x14ac:dyDescent="0.3">
      <c r="A176" s="2">
        <v>2293</v>
      </c>
      <c r="B176" s="2" t="s">
        <v>268</v>
      </c>
      <c r="C176" s="2">
        <v>24</v>
      </c>
      <c r="D176" s="2">
        <v>8</v>
      </c>
      <c r="E176" s="2">
        <v>42</v>
      </c>
      <c r="F176" s="2">
        <v>26</v>
      </c>
    </row>
    <row r="177" spans="1:13" x14ac:dyDescent="0.3">
      <c r="A177" s="5" t="s">
        <v>4</v>
      </c>
      <c r="B177" s="5"/>
      <c r="C177" s="5">
        <f>SUM(C171:C176)</f>
        <v>132</v>
      </c>
      <c r="D177" s="5">
        <f>SUM(D171:D176)</f>
        <v>20</v>
      </c>
      <c r="E177" s="5">
        <f>SUM(E171:E176)</f>
        <v>130</v>
      </c>
      <c r="F177" s="5">
        <f>SUM(F171:F176)</f>
        <v>-3</v>
      </c>
      <c r="H177" s="5" t="s">
        <v>179</v>
      </c>
      <c r="I177" s="5" t="s">
        <v>6</v>
      </c>
      <c r="J177" s="5" t="s">
        <v>2</v>
      </c>
      <c r="K177" s="5" t="s">
        <v>3</v>
      </c>
      <c r="L177" s="5" t="s">
        <v>4</v>
      </c>
      <c r="M177" s="5" t="s">
        <v>180</v>
      </c>
    </row>
    <row r="178" spans="1:13" x14ac:dyDescent="0.3">
      <c r="H178" s="2">
        <v>370</v>
      </c>
      <c r="I178" s="2" t="s">
        <v>127</v>
      </c>
      <c r="J178" s="2">
        <v>60</v>
      </c>
      <c r="K178" s="2">
        <v>0</v>
      </c>
      <c r="L178" s="2">
        <v>25</v>
      </c>
      <c r="M178" s="2">
        <v>-11</v>
      </c>
    </row>
    <row r="179" spans="1:13" x14ac:dyDescent="0.3">
      <c r="H179" s="2">
        <v>471</v>
      </c>
      <c r="I179" s="2" t="s">
        <v>128</v>
      </c>
      <c r="J179" s="2">
        <v>60</v>
      </c>
      <c r="K179" s="2">
        <v>2</v>
      </c>
      <c r="L179" s="2">
        <v>21</v>
      </c>
      <c r="M179" s="2">
        <v>14</v>
      </c>
    </row>
    <row r="180" spans="1:13" x14ac:dyDescent="0.3">
      <c r="H180" s="2">
        <v>2234</v>
      </c>
      <c r="I180" s="2" t="s">
        <v>129</v>
      </c>
      <c r="J180" s="2">
        <v>48</v>
      </c>
      <c r="K180" s="2">
        <v>7</v>
      </c>
      <c r="L180" s="2">
        <v>45</v>
      </c>
      <c r="M180" s="2">
        <v>11</v>
      </c>
    </row>
    <row r="181" spans="1:13" x14ac:dyDescent="0.3">
      <c r="H181" s="2">
        <v>2772</v>
      </c>
      <c r="I181" s="2" t="s">
        <v>130</v>
      </c>
      <c r="J181" s="2">
        <v>12</v>
      </c>
      <c r="K181" s="2">
        <v>2</v>
      </c>
      <c r="L181" s="2">
        <v>5</v>
      </c>
      <c r="M181" s="2">
        <v>-2</v>
      </c>
    </row>
    <row r="182" spans="1:13" x14ac:dyDescent="0.3">
      <c r="H182" s="2">
        <v>2793</v>
      </c>
      <c r="I182" s="2" t="s">
        <v>131</v>
      </c>
      <c r="J182" s="2">
        <v>24</v>
      </c>
      <c r="K182" s="2">
        <v>1</v>
      </c>
      <c r="L182" s="2">
        <v>4</v>
      </c>
      <c r="M182" s="2">
        <v>-2</v>
      </c>
    </row>
    <row r="183" spans="1:13" x14ac:dyDescent="0.3">
      <c r="H183" s="5" t="s">
        <v>4</v>
      </c>
      <c r="I183" s="5"/>
      <c r="J183" s="5">
        <f>SUM(J178:J182)</f>
        <v>204</v>
      </c>
      <c r="K183" s="5">
        <f>SUM(K178:K182)</f>
        <v>12</v>
      </c>
      <c r="L183" s="5">
        <f>SUM(L178:L182)</f>
        <v>100</v>
      </c>
      <c r="M183" s="5">
        <f>SUM(M178:M182)</f>
        <v>10</v>
      </c>
    </row>
    <row r="186" spans="1:13" x14ac:dyDescent="0.3">
      <c r="B186" s="1" t="s">
        <v>270</v>
      </c>
      <c r="J186" s="1" t="s">
        <v>162</v>
      </c>
      <c r="K186" s="1" t="s">
        <v>163</v>
      </c>
    </row>
    <row r="187" spans="1:13" x14ac:dyDescent="0.3">
      <c r="B187" s="8"/>
      <c r="C187" s="8"/>
      <c r="D187" s="8"/>
      <c r="E187" s="8"/>
      <c r="F187" s="8"/>
      <c r="I187" s="1" t="s">
        <v>164</v>
      </c>
      <c r="J187" s="1" t="s">
        <v>135</v>
      </c>
    </row>
    <row r="188" spans="1:13" x14ac:dyDescent="0.3">
      <c r="B188" s="10"/>
      <c r="C188" s="8"/>
      <c r="D188" s="8"/>
      <c r="E188" s="8"/>
      <c r="F188" s="8"/>
      <c r="I188" s="1" t="s">
        <v>165</v>
      </c>
      <c r="J188" s="1" t="s">
        <v>166</v>
      </c>
    </row>
    <row r="189" spans="1:13" x14ac:dyDescent="0.3">
      <c r="B189" s="8"/>
      <c r="C189" s="8"/>
      <c r="D189" s="8"/>
      <c r="E189" s="8"/>
      <c r="F189" s="8"/>
      <c r="I189" s="1" t="s">
        <v>167</v>
      </c>
      <c r="J189" s="1" t="s">
        <v>168</v>
      </c>
    </row>
    <row r="190" spans="1:13" x14ac:dyDescent="0.3">
      <c r="B190" s="8"/>
      <c r="C190" s="8"/>
      <c r="D190" s="8"/>
      <c r="E190" s="8"/>
      <c r="F190" s="8"/>
      <c r="I190" s="1" t="s">
        <v>169</v>
      </c>
      <c r="J190" s="1" t="s">
        <v>170</v>
      </c>
    </row>
    <row r="191" spans="1:13" x14ac:dyDescent="0.3">
      <c r="A191" s="5"/>
      <c r="B191" s="8"/>
      <c r="C191" s="8"/>
      <c r="D191" s="8"/>
      <c r="E191" s="8"/>
      <c r="F191" s="8"/>
      <c r="I191" s="1" t="s">
        <v>171</v>
      </c>
      <c r="J191" s="1" t="s">
        <v>230</v>
      </c>
    </row>
    <row r="192" spans="1:13" x14ac:dyDescent="0.3">
      <c r="A192" s="5"/>
      <c r="B192" s="8"/>
      <c r="C192" s="8"/>
      <c r="D192" s="8"/>
      <c r="E192" s="8"/>
      <c r="F192" s="8"/>
    </row>
    <row r="193" spans="1:13" x14ac:dyDescent="0.3">
      <c r="A193" s="5"/>
      <c r="B193" s="8"/>
      <c r="C193" s="8"/>
      <c r="D193" s="8"/>
      <c r="E193" s="8"/>
      <c r="F193" s="8"/>
      <c r="H193" s="5"/>
      <c r="I193" s="5"/>
      <c r="J193" s="5" t="s">
        <v>2</v>
      </c>
      <c r="K193" s="5" t="s">
        <v>3</v>
      </c>
      <c r="L193" s="5" t="s">
        <v>4</v>
      </c>
      <c r="M193" s="5" t="s">
        <v>231</v>
      </c>
    </row>
    <row r="194" spans="1:13" x14ac:dyDescent="0.3">
      <c r="A194" s="5"/>
      <c r="B194" s="8"/>
      <c r="C194" s="8"/>
      <c r="D194" s="8"/>
      <c r="E194" s="8"/>
      <c r="F194" s="8"/>
      <c r="H194" s="5" t="s">
        <v>4</v>
      </c>
      <c r="I194" s="9"/>
      <c r="J194" s="5">
        <v>4512</v>
      </c>
      <c r="K194" s="5">
        <v>408</v>
      </c>
      <c r="L194" s="5">
        <v>3172</v>
      </c>
      <c r="M194" s="5">
        <v>-1834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DISTRICTS</vt:lpstr>
      <vt:lpstr>Challenges</vt:lpstr>
      <vt:lpstr>Sheet1</vt:lpstr>
      <vt:lpstr>Sheet2</vt:lpstr>
      <vt:lpstr>Challenges!Print_Area</vt:lpstr>
      <vt:lpstr>DISTRICTS!Print_Area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Debbie Sharp</cp:lastModifiedBy>
  <cp:lastPrinted>2023-05-01T16:28:41Z</cp:lastPrinted>
  <dcterms:created xsi:type="dcterms:W3CDTF">2013-09-06T22:27:19Z</dcterms:created>
  <dcterms:modified xsi:type="dcterms:W3CDTF">2023-05-15T19:01:02Z</dcterms:modified>
</cp:coreProperties>
</file>